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sam-my.sharepoint.com/personal/jolita_matuziene_sam_lt/Documents/2024 metai/Ataskaita/"/>
    </mc:Choice>
  </mc:AlternateContent>
  <xr:revisionPtr revIDLastSave="0" documentId="8_{3EA4B358-C167-4957-BAC2-13D898A843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 m.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7" i="4" l="1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T88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R88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Z39" i="4"/>
  <c r="Z40" i="4"/>
  <c r="Z41" i="4"/>
  <c r="Z42" i="4"/>
  <c r="Z43" i="4"/>
  <c r="Z44" i="4"/>
  <c r="Z45" i="4"/>
  <c r="Z46" i="4"/>
  <c r="X39" i="4"/>
  <c r="X40" i="4"/>
  <c r="X41" i="4"/>
  <c r="X42" i="4"/>
  <c r="X43" i="4"/>
  <c r="X44" i="4"/>
  <c r="X45" i="4"/>
  <c r="X46" i="4"/>
  <c r="X47" i="4"/>
  <c r="V39" i="4"/>
  <c r="V40" i="4"/>
  <c r="V41" i="4"/>
  <c r="V42" i="4"/>
  <c r="V43" i="4"/>
  <c r="V44" i="4"/>
  <c r="V45" i="4"/>
  <c r="V46" i="4"/>
  <c r="V47" i="4"/>
  <c r="T39" i="4"/>
  <c r="T40" i="4"/>
  <c r="T41" i="4"/>
  <c r="T42" i="4"/>
  <c r="T43" i="4"/>
  <c r="T44" i="4"/>
  <c r="T45" i="4"/>
  <c r="T46" i="4"/>
  <c r="T47" i="4"/>
  <c r="R39" i="4"/>
  <c r="R40" i="4"/>
  <c r="R41" i="4"/>
  <c r="R42" i="4"/>
  <c r="R43" i="4"/>
  <c r="R44" i="4"/>
  <c r="R45" i="4"/>
  <c r="R46" i="4"/>
  <c r="R47" i="4"/>
  <c r="P39" i="4"/>
  <c r="P40" i="4"/>
  <c r="P41" i="4"/>
  <c r="P42" i="4"/>
  <c r="P43" i="4"/>
  <c r="P44" i="4"/>
  <c r="P45" i="4"/>
  <c r="P46" i="4"/>
  <c r="N39" i="4"/>
  <c r="N40" i="4"/>
  <c r="N41" i="4"/>
  <c r="N42" i="4"/>
  <c r="N43" i="4"/>
  <c r="N44" i="4"/>
  <c r="N45" i="4"/>
  <c r="N46" i="4"/>
  <c r="N47" i="4"/>
  <c r="L39" i="4"/>
  <c r="L40" i="4"/>
  <c r="L41" i="4"/>
  <c r="L42" i="4"/>
  <c r="L43" i="4"/>
  <c r="L44" i="4"/>
  <c r="L45" i="4"/>
  <c r="L46" i="4"/>
  <c r="L47" i="4"/>
  <c r="J39" i="4"/>
  <c r="J40" i="4"/>
  <c r="J41" i="4"/>
  <c r="J42" i="4"/>
  <c r="J43" i="4"/>
  <c r="J44" i="4"/>
  <c r="J45" i="4"/>
  <c r="J46" i="4"/>
  <c r="J47" i="4"/>
  <c r="H39" i="4"/>
  <c r="H40" i="4"/>
  <c r="H41" i="4"/>
  <c r="H42" i="4"/>
  <c r="H43" i="4"/>
  <c r="H44" i="4"/>
  <c r="H45" i="4"/>
  <c r="H46" i="4"/>
  <c r="H47" i="4"/>
  <c r="V33" i="4"/>
  <c r="Z30" i="4"/>
  <c r="Z31" i="4"/>
  <c r="Z32" i="4"/>
  <c r="Z33" i="4"/>
  <c r="Z34" i="4"/>
  <c r="Z35" i="4"/>
  <c r="Z36" i="4"/>
  <c r="Z37" i="4"/>
  <c r="Z38" i="4"/>
  <c r="X30" i="4"/>
  <c r="X31" i="4"/>
  <c r="X32" i="4"/>
  <c r="X33" i="4"/>
  <c r="X34" i="4"/>
  <c r="X35" i="4"/>
  <c r="X36" i="4"/>
  <c r="X37" i="4"/>
  <c r="X38" i="4"/>
  <c r="V30" i="4"/>
  <c r="V31" i="4"/>
  <c r="V32" i="4"/>
  <c r="V34" i="4"/>
  <c r="V35" i="4"/>
  <c r="V36" i="4"/>
  <c r="V37" i="4"/>
  <c r="V38" i="4"/>
  <c r="T30" i="4"/>
  <c r="T31" i="4"/>
  <c r="T32" i="4"/>
  <c r="T33" i="4"/>
  <c r="T34" i="4"/>
  <c r="T35" i="4"/>
  <c r="T36" i="4"/>
  <c r="T37" i="4"/>
  <c r="T38" i="4"/>
  <c r="R30" i="4"/>
  <c r="R31" i="4"/>
  <c r="R32" i="4"/>
  <c r="R33" i="4"/>
  <c r="R34" i="4"/>
  <c r="R35" i="4"/>
  <c r="R36" i="4"/>
  <c r="R37" i="4"/>
  <c r="R38" i="4"/>
  <c r="P30" i="4"/>
  <c r="P31" i="4"/>
  <c r="P32" i="4"/>
  <c r="P33" i="4"/>
  <c r="P34" i="4"/>
  <c r="P35" i="4"/>
  <c r="P36" i="4"/>
  <c r="P37" i="4"/>
  <c r="P38" i="4"/>
  <c r="N30" i="4"/>
  <c r="N31" i="4"/>
  <c r="N32" i="4"/>
  <c r="N33" i="4"/>
  <c r="N34" i="4"/>
  <c r="N35" i="4"/>
  <c r="N36" i="4"/>
  <c r="N37" i="4"/>
  <c r="N38" i="4"/>
  <c r="L30" i="4"/>
  <c r="L31" i="4"/>
  <c r="L32" i="4"/>
  <c r="L33" i="4"/>
  <c r="L34" i="4"/>
  <c r="L35" i="4"/>
  <c r="L36" i="4"/>
  <c r="L37" i="4"/>
  <c r="L38" i="4"/>
  <c r="H31" i="4"/>
  <c r="H32" i="4"/>
  <c r="H33" i="4"/>
  <c r="H34" i="4"/>
  <c r="H35" i="4"/>
  <c r="H36" i="4"/>
  <c r="H37" i="4"/>
  <c r="H38" i="4"/>
  <c r="J30" i="4"/>
  <c r="J31" i="4"/>
  <c r="J32" i="4"/>
  <c r="J33" i="4"/>
  <c r="J34" i="4"/>
  <c r="J35" i="4"/>
  <c r="J36" i="4"/>
  <c r="J37" i="4"/>
  <c r="J38" i="4"/>
  <c r="H30" i="4"/>
  <c r="F88" i="4" l="1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Z29" i="4" l="1"/>
  <c r="X29" i="4"/>
  <c r="V29" i="4"/>
  <c r="T29" i="4"/>
  <c r="R29" i="4"/>
  <c r="P29" i="4"/>
  <c r="N29" i="4"/>
  <c r="L29" i="4"/>
  <c r="J29" i="4"/>
  <c r="H29" i="4"/>
  <c r="F29" i="4"/>
  <c r="E89" i="4"/>
  <c r="Y89" i="4"/>
  <c r="W89" i="4"/>
  <c r="U89" i="4"/>
  <c r="S89" i="4"/>
  <c r="Q89" i="4"/>
  <c r="O89" i="4"/>
  <c r="M89" i="4"/>
  <c r="K89" i="4"/>
  <c r="I89" i="4"/>
  <c r="G89" i="4"/>
  <c r="C89" i="4"/>
  <c r="D6" i="4" s="1"/>
  <c r="D89" i="4"/>
  <c r="H89" i="4" l="1"/>
  <c r="D9" i="4" s="1"/>
  <c r="T89" i="4"/>
  <c r="D16" i="4" s="1"/>
  <c r="V89" i="4"/>
  <c r="D21" i="4" s="1"/>
  <c r="N89" i="4"/>
  <c r="D13" i="4" s="1"/>
  <c r="P89" i="4"/>
  <c r="D14" i="4" s="1"/>
  <c r="D19" i="4"/>
  <c r="R89" i="4"/>
  <c r="D15" i="4" s="1"/>
  <c r="F89" i="4"/>
  <c r="D8" i="4" s="1"/>
  <c r="D17" i="4"/>
  <c r="L89" i="4"/>
  <c r="D12" i="4" s="1"/>
  <c r="Z89" i="4"/>
  <c r="D18" i="4" s="1"/>
  <c r="X89" i="4"/>
  <c r="D22" i="4" s="1"/>
  <c r="D23" i="4"/>
  <c r="D10" i="4"/>
  <c r="D7" i="4"/>
  <c r="J89" i="4"/>
  <c r="D11" i="4" s="1"/>
</calcChain>
</file>

<file path=xl/sharedStrings.xml><?xml version="1.0" encoding="utf-8"?>
<sst xmlns="http://schemas.openxmlformats.org/spreadsheetml/2006/main" count="139" uniqueCount="91">
  <si>
    <t>Eil. nr.</t>
  </si>
  <si>
    <t>Rietavo</t>
  </si>
  <si>
    <t>Visagino</t>
  </si>
  <si>
    <t>Vilniaus miesto</t>
  </si>
  <si>
    <t>Vilniaus rajono</t>
  </si>
  <si>
    <t>Biržų rajono</t>
  </si>
  <si>
    <t xml:space="preserve">Akmenės rajono </t>
  </si>
  <si>
    <t xml:space="preserve">Alytaus miesto </t>
  </si>
  <si>
    <t>Alytaus rajono</t>
  </si>
  <si>
    <t>Anykščių rajono</t>
  </si>
  <si>
    <t>Druskininkų</t>
  </si>
  <si>
    <t>Elektrėnų</t>
  </si>
  <si>
    <t>Ignalinos rajono</t>
  </si>
  <si>
    <t>Jonavos rajono</t>
  </si>
  <si>
    <t>Joniškio rajono</t>
  </si>
  <si>
    <t>Jurbarko rajono</t>
  </si>
  <si>
    <t>Kaišiadorių rajono</t>
  </si>
  <si>
    <t>Kauno miesto</t>
  </si>
  <si>
    <t>Kauno rajono</t>
  </si>
  <si>
    <t>Kėdainių rajono</t>
  </si>
  <si>
    <t xml:space="preserve">Kelmės rajono </t>
  </si>
  <si>
    <t xml:space="preserve">Klaipėdos miesto </t>
  </si>
  <si>
    <t>Kretingos rajono</t>
  </si>
  <si>
    <t xml:space="preserve">Lazdijų rajono </t>
  </si>
  <si>
    <t xml:space="preserve">Mažeikių rajono </t>
  </si>
  <si>
    <t>Pakruojo rajono</t>
  </si>
  <si>
    <t>Palangos miesto</t>
  </si>
  <si>
    <t>Panevėžio miesto</t>
  </si>
  <si>
    <t xml:space="preserve">Panevėžio rajono </t>
  </si>
  <si>
    <t>Pasvalio rajono</t>
  </si>
  <si>
    <t>Plungės rajono</t>
  </si>
  <si>
    <t xml:space="preserve">Prienų rajono </t>
  </si>
  <si>
    <t xml:space="preserve">Radviliškio rajono </t>
  </si>
  <si>
    <t>Raseinių rajono</t>
  </si>
  <si>
    <t>Rokiškio rajono</t>
  </si>
  <si>
    <t xml:space="preserve">Šakių rajono </t>
  </si>
  <si>
    <t xml:space="preserve">Šalčininkų rajono </t>
  </si>
  <si>
    <t xml:space="preserve">Šiaulių miesto </t>
  </si>
  <si>
    <t xml:space="preserve">Šiaulių rajono </t>
  </si>
  <si>
    <t xml:space="preserve">Šilalės rajono </t>
  </si>
  <si>
    <t xml:space="preserve">Švenčionių rajono </t>
  </si>
  <si>
    <t>Tauragės rajono</t>
  </si>
  <si>
    <t xml:space="preserve">Trakų rajono
</t>
  </si>
  <si>
    <t xml:space="preserve">Ukmergės rajono </t>
  </si>
  <si>
    <t xml:space="preserve">Utenos rajono </t>
  </si>
  <si>
    <t xml:space="preserve">Varėnos rajono </t>
  </si>
  <si>
    <t xml:space="preserve">Vilkaviškio rajono </t>
  </si>
  <si>
    <t>Kupiškio rajono</t>
  </si>
  <si>
    <t>Šilutės rajono</t>
  </si>
  <si>
    <t>Klaipėdos rajono</t>
  </si>
  <si>
    <t>Skuodo rajono</t>
  </si>
  <si>
    <t>Zarasų rajono</t>
  </si>
  <si>
    <t>Širvintų rajono</t>
  </si>
  <si>
    <t>Kalvarijos</t>
  </si>
  <si>
    <t>Birštono</t>
  </si>
  <si>
    <t>Kazlų Rūdos</t>
  </si>
  <si>
    <t>Molėtų rajono</t>
  </si>
  <si>
    <t>Neringos</t>
  </si>
  <si>
    <t>%</t>
  </si>
  <si>
    <t>Savivaldybė</t>
  </si>
  <si>
    <t xml:space="preserve">Marijampolės </t>
  </si>
  <si>
    <t>Programą pradėjusių asmenų skaičius</t>
  </si>
  <si>
    <t>Programą baigusių asmenų skaičius</t>
  </si>
  <si>
    <t>Sumažėjo kūno masės indeksas</t>
  </si>
  <si>
    <t>Programą pradėjo (asm.sk.)</t>
  </si>
  <si>
    <t>Programą baigė (asm.sk.)</t>
  </si>
  <si>
    <t>Sumažėjo liemens apimtis</t>
  </si>
  <si>
    <t>Sumažėjo arterinis kraujo spaudimas</t>
  </si>
  <si>
    <t>Padidėjo fizinis aktyvumas</t>
  </si>
  <si>
    <t>Padidėjo daržovių ir vaisių vartojimas</t>
  </si>
  <si>
    <t>Sumažėjo druskos vartojimas</t>
  </si>
  <si>
    <t>Sumažėjo riebaus maisto vartojimas</t>
  </si>
  <si>
    <t>Sumažėjo saldaus maisto vartojimas</t>
  </si>
  <si>
    <t>Pagerėjo fiziniai kūno rodikliai</t>
  </si>
  <si>
    <t>Pagerėjo mityba</t>
  </si>
  <si>
    <t>Sumažėjo rūkymas</t>
  </si>
  <si>
    <t>Sumažėjo alkoholio vartojimas</t>
  </si>
  <si>
    <t>Pagerėjo savijauta</t>
  </si>
  <si>
    <t>Sumažėjo žalingų įpročių</t>
  </si>
  <si>
    <t xml:space="preserve"> %</t>
  </si>
  <si>
    <t>Asmenų, atsakiusių „taip“ skaičius</t>
  </si>
  <si>
    <t>Iš viso:</t>
  </si>
  <si>
    <t>Programos efektyvumo vidurkis</t>
  </si>
  <si>
    <t xml:space="preserve">Pagėgių </t>
  </si>
  <si>
    <t>Komentarai</t>
  </si>
  <si>
    <t>Programą baigusių asmenų gyvensenos ir sveikatos būklės rodiklių reikšmių pokyčių duomenys:</t>
  </si>
  <si>
    <t>Telšių rajono</t>
  </si>
  <si>
    <t xml:space="preserve">          2024 m. SVEIKATOS STIPRINIMO PROGRAMOS,
SKIRTOS ŠIRDIES IR KRAUJAGYSLIŲ LIGŲ BEI CUKRINIO DIABETO PROFILAKTIKAI, SUVESTINĖ EFEKTYVUMO VERTINIMO ATASKAITA
</t>
  </si>
  <si>
    <t>Programą baigę dalyviai buvo nerūkantys ir nevartojantys alkoholio</t>
  </si>
  <si>
    <t>Programą baigę dalyviai buvo nerūkantys</t>
  </si>
  <si>
    <t>Programą baigę dalyviai buvo nevartojantys alkoholio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</si>
</sst>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Times New Roman"/>
      <family val="1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b/>
      <sz val="10"/>
      <name val="Arial"/>
      <family val="2"/>
    </font>
    <font>
      <b/>
      <sz val="1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1"/>
      <name val="Times New Roman"/>
      <family val="1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9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top" wrapText="1"/>
    </xf>
    <xf numFmtId="0" fontId="2" fillId="2" borderId="0" xfId="0" applyFont="1" applyFill="1"/>
    <xf numFmtId="0" fontId="2" fillId="3" borderId="1" xfId="0" applyFont="1" applyFill="1" applyBorder="1" applyAlignment="1">
      <alignment horizontal="center" vertical="distributed"/>
    </xf>
    <xf numFmtId="0" fontId="16" fillId="3" borderId="2" xfId="1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distributed"/>
    </xf>
    <xf numFmtId="0" fontId="16" fillId="3" borderId="3" xfId="1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center" vertical="distributed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4" borderId="0" xfId="0" applyFont="1" applyFill="1"/>
    <xf numFmtId="1" fontId="5" fillId="4" borderId="0" xfId="0" applyNumberFormat="1" applyFont="1" applyFill="1"/>
    <xf numFmtId="0" fontId="5" fillId="4" borderId="5" xfId="0" applyFont="1" applyFill="1" applyBorder="1"/>
    <xf numFmtId="1" fontId="5" fillId="4" borderId="5" xfId="0" applyNumberFormat="1" applyFont="1" applyFill="1" applyBorder="1"/>
    <xf numFmtId="0" fontId="16" fillId="3" borderId="3" xfId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vertical="center" wrapText="1"/>
    </xf>
    <xf numFmtId="0" fontId="2" fillId="5" borderId="6" xfId="0" applyFont="1" applyFill="1" applyBorder="1"/>
    <xf numFmtId="0" fontId="2" fillId="6" borderId="5" xfId="0" applyFont="1" applyFill="1" applyBorder="1"/>
    <xf numFmtId="0" fontId="2" fillId="7" borderId="7" xfId="0" applyFont="1" applyFill="1" applyBorder="1"/>
    <xf numFmtId="0" fontId="2" fillId="6" borderId="7" xfId="0" applyFont="1" applyFill="1" applyBorder="1"/>
    <xf numFmtId="0" fontId="2" fillId="6" borderId="0" xfId="0" applyFont="1" applyFill="1"/>
    <xf numFmtId="0" fontId="2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" fillId="0" borderId="0" xfId="0" applyFont="1"/>
    <xf numFmtId="1" fontId="6" fillId="0" borderId="0" xfId="0" applyNumberFormat="1" applyFont="1"/>
    <xf numFmtId="0" fontId="0" fillId="0" borderId="0" xfId="0" applyAlignment="1">
      <alignment vertical="center"/>
    </xf>
    <xf numFmtId="0" fontId="2" fillId="8" borderId="8" xfId="0" applyFont="1" applyFill="1" applyBorder="1"/>
    <xf numFmtId="0" fontId="2" fillId="7" borderId="0" xfId="0" applyFont="1" applyFill="1"/>
    <xf numFmtId="0" fontId="2" fillId="9" borderId="8" xfId="0" applyFont="1" applyFill="1" applyBorder="1"/>
    <xf numFmtId="0" fontId="2" fillId="10" borderId="0" xfId="0" applyFont="1" applyFill="1"/>
    <xf numFmtId="0" fontId="2" fillId="10" borderId="8" xfId="0" applyFont="1" applyFill="1" applyBorder="1"/>
    <xf numFmtId="0" fontId="2" fillId="7" borderId="5" xfId="0" applyFont="1" applyFill="1" applyBorder="1"/>
    <xf numFmtId="0" fontId="2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2" fillId="0" borderId="9" xfId="0" applyFont="1" applyBorder="1"/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10" borderId="12" xfId="0" applyFont="1" applyFill="1" applyBorder="1" applyAlignment="1">
      <alignment vertical="center" wrapText="1"/>
    </xf>
    <xf numFmtId="0" fontId="11" fillId="10" borderId="12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vertical="center" wrapText="1"/>
    </xf>
    <xf numFmtId="0" fontId="11" fillId="9" borderId="14" xfId="0" applyFont="1" applyFill="1" applyBorder="1" applyAlignment="1">
      <alignment horizontal="center" vertical="center" wrapText="1"/>
    </xf>
    <xf numFmtId="1" fontId="0" fillId="4" borderId="15" xfId="0" applyNumberFormat="1" applyFill="1" applyBorder="1" applyAlignment="1">
      <alignment horizontal="center" vertical="center"/>
    </xf>
    <xf numFmtId="1" fontId="0" fillId="4" borderId="16" xfId="0" applyNumberFormat="1" applyFill="1" applyBorder="1" applyAlignment="1">
      <alignment horizontal="center" vertical="center"/>
    </xf>
    <xf numFmtId="1" fontId="0" fillId="4" borderId="17" xfId="0" applyNumberFormat="1" applyFill="1" applyBorder="1" applyAlignment="1">
      <alignment horizontal="center" vertical="center"/>
    </xf>
    <xf numFmtId="1" fontId="0" fillId="4" borderId="18" xfId="0" applyNumberFormat="1" applyFill="1" applyBorder="1" applyAlignment="1">
      <alignment horizontal="center" vertical="center"/>
    </xf>
    <xf numFmtId="1" fontId="0" fillId="11" borderId="12" xfId="0" applyNumberFormat="1" applyFill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7" borderId="5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1" fontId="0" fillId="5" borderId="5" xfId="0" applyNumberForma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1" fontId="0" fillId="10" borderId="5" xfId="0" applyNumberFormat="1" applyFill="1" applyBorder="1" applyAlignment="1">
      <alignment horizontal="center" vertical="center"/>
    </xf>
    <xf numFmtId="1" fontId="0" fillId="9" borderId="20" xfId="0" applyNumberFormat="1" applyFill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0" fillId="11" borderId="12" xfId="0" applyNumberFormat="1" applyFill="1" applyBorder="1" applyAlignment="1">
      <alignment horizontal="center"/>
    </xf>
    <xf numFmtId="1" fontId="0" fillId="11" borderId="22" xfId="0" applyNumberFormat="1" applyFill="1" applyBorder="1" applyAlignment="1">
      <alignment horizontal="center"/>
    </xf>
    <xf numFmtId="1" fontId="0" fillId="0" borderId="0" xfId="0" applyNumberFormat="1" applyAlignment="1">
      <alignment horizontal="left" vertical="center"/>
    </xf>
    <xf numFmtId="0" fontId="16" fillId="12" borderId="3" xfId="1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left" vertical="center"/>
    </xf>
    <xf numFmtId="1" fontId="2" fillId="7" borderId="7" xfId="0" applyNumberFormat="1" applyFont="1" applyFill="1" applyBorder="1"/>
    <xf numFmtId="1" fontId="2" fillId="7" borderId="0" xfId="0" applyNumberFormat="1" applyFont="1" applyFill="1"/>
    <xf numFmtId="1" fontId="2" fillId="7" borderId="5" xfId="0" applyNumberFormat="1" applyFont="1" applyFill="1" applyBorder="1"/>
    <xf numFmtId="1" fontId="2" fillId="2" borderId="0" xfId="0" applyNumberFormat="1" applyFont="1" applyFill="1"/>
    <xf numFmtId="1" fontId="2" fillId="5" borderId="6" xfId="0" applyNumberFormat="1" applyFont="1" applyFill="1" applyBorder="1"/>
    <xf numFmtId="1" fontId="2" fillId="6" borderId="7" xfId="0" applyNumberFormat="1" applyFont="1" applyFill="1" applyBorder="1"/>
    <xf numFmtId="1" fontId="2" fillId="6" borderId="0" xfId="0" applyNumberFormat="1" applyFont="1" applyFill="1"/>
    <xf numFmtId="1" fontId="2" fillId="6" borderId="5" xfId="0" applyNumberFormat="1" applyFont="1" applyFill="1" applyBorder="1"/>
    <xf numFmtId="1" fontId="2" fillId="9" borderId="8" xfId="0" applyNumberFormat="1" applyFont="1" applyFill="1" applyBorder="1"/>
    <xf numFmtId="1" fontId="2" fillId="8" borderId="8" xfId="0" applyNumberFormat="1" applyFont="1" applyFill="1" applyBorder="1"/>
    <xf numFmtId="1" fontId="2" fillId="0" borderId="9" xfId="0" applyNumberFormat="1" applyFont="1" applyBorder="1"/>
    <xf numFmtId="1" fontId="2" fillId="10" borderId="0" xfId="0" applyNumberFormat="1" applyFont="1" applyFill="1"/>
    <xf numFmtId="1" fontId="2" fillId="10" borderId="8" xfId="0" applyNumberFormat="1" applyFont="1" applyFill="1" applyBorder="1"/>
    <xf numFmtId="1" fontId="1" fillId="4" borderId="0" xfId="0" applyNumberFormat="1" applyFont="1" applyFill="1"/>
    <xf numFmtId="1" fontId="1" fillId="4" borderId="5" xfId="0" applyNumberFormat="1" applyFont="1" applyFill="1" applyBorder="1"/>
    <xf numFmtId="0" fontId="14" fillId="0" borderId="34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14" fillId="0" borderId="35" xfId="0" applyFont="1" applyBorder="1" applyAlignment="1">
      <alignment wrapText="1"/>
    </xf>
    <xf numFmtId="0" fontId="14" fillId="0" borderId="23" xfId="0" applyFont="1" applyBorder="1"/>
    <xf numFmtId="0" fontId="14" fillId="0" borderId="6" xfId="0" applyFont="1" applyBorder="1"/>
    <xf numFmtId="0" fontId="14" fillId="0" borderId="16" xfId="0" applyFont="1" applyBorder="1"/>
    <xf numFmtId="0" fontId="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" fillId="6" borderId="5" xfId="0" applyFont="1" applyFill="1" applyBorder="1" applyAlignment="1">
      <alignment wrapText="1"/>
    </xf>
    <xf numFmtId="0" fontId="10" fillId="0" borderId="5" xfId="0" applyFont="1" applyBorder="1"/>
    <xf numFmtId="0" fontId="1" fillId="10" borderId="8" xfId="0" applyFont="1" applyFill="1" applyBorder="1" applyAlignment="1">
      <alignment wrapText="1"/>
    </xf>
    <xf numFmtId="0" fontId="10" fillId="10" borderId="8" xfId="0" applyFont="1" applyFill="1" applyBorder="1" applyAlignment="1">
      <alignment wrapText="1"/>
    </xf>
    <xf numFmtId="0" fontId="11" fillId="10" borderId="32" xfId="0" applyFont="1" applyFill="1" applyBorder="1" applyAlignment="1">
      <alignment horizontal="center" vertical="center" wrapText="1"/>
    </xf>
    <xf numFmtId="0" fontId="11" fillId="10" borderId="22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vertical="center" wrapText="1"/>
    </xf>
    <xf numFmtId="0" fontId="2" fillId="10" borderId="0" xfId="0" applyFont="1" applyFill="1" applyAlignment="1">
      <alignment wrapText="1"/>
    </xf>
    <xf numFmtId="0" fontId="12" fillId="10" borderId="0" xfId="0" applyFont="1" applyFill="1" applyAlignment="1">
      <alignment wrapText="1"/>
    </xf>
    <xf numFmtId="0" fontId="1" fillId="9" borderId="8" xfId="0" applyFont="1" applyFill="1" applyBorder="1" applyAlignment="1">
      <alignment wrapText="1"/>
    </xf>
    <xf numFmtId="0" fontId="10" fillId="0" borderId="8" xfId="0" applyFont="1" applyBorder="1" applyAlignment="1">
      <alignment wrapText="1"/>
    </xf>
    <xf numFmtId="0" fontId="1" fillId="8" borderId="8" xfId="0" applyFont="1" applyFill="1" applyBorder="1" applyAlignment="1">
      <alignment wrapText="1"/>
    </xf>
    <xf numFmtId="0" fontId="10" fillId="8" borderId="8" xfId="0" applyFont="1" applyFill="1" applyBorder="1" applyAlignment="1">
      <alignment wrapText="1"/>
    </xf>
    <xf numFmtId="0" fontId="1" fillId="11" borderId="32" xfId="0" applyFont="1" applyFill="1" applyBorder="1" applyAlignment="1">
      <alignment horizontal="left"/>
    </xf>
    <xf numFmtId="0" fontId="1" fillId="11" borderId="33" xfId="0" applyFont="1" applyFill="1" applyBorder="1" applyAlignment="1">
      <alignment horizontal="left"/>
    </xf>
    <xf numFmtId="0" fontId="11" fillId="10" borderId="32" xfId="0" applyFont="1" applyFill="1" applyBorder="1" applyAlignment="1">
      <alignment horizontal="center" vertical="center"/>
    </xf>
    <xf numFmtId="0" fontId="11" fillId="10" borderId="22" xfId="0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11" fillId="7" borderId="33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11" fillId="10" borderId="33" xfId="0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>
      <alignment horizontal="center" vertical="center" wrapText="1"/>
    </xf>
    <xf numFmtId="0" fontId="11" fillId="7" borderId="32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1" fillId="7" borderId="3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wrapText="1"/>
    </xf>
    <xf numFmtId="0" fontId="2" fillId="6" borderId="7" xfId="0" applyFont="1" applyFill="1" applyBorder="1" applyAlignment="1">
      <alignment wrapText="1"/>
    </xf>
    <xf numFmtId="0" fontId="12" fillId="6" borderId="7" xfId="0" applyFont="1" applyFill="1" applyBorder="1" applyAlignment="1">
      <alignment wrapText="1"/>
    </xf>
    <xf numFmtId="0" fontId="2" fillId="6" borderId="0" xfId="0" applyFont="1" applyFill="1" applyAlignment="1">
      <alignment wrapText="1"/>
    </xf>
    <xf numFmtId="0" fontId="12" fillId="6" borderId="0" xfId="0" applyFont="1" applyFill="1" applyAlignment="1">
      <alignment wrapText="1"/>
    </xf>
    <xf numFmtId="0" fontId="1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  <xf numFmtId="0" fontId="1" fillId="4" borderId="5" xfId="0" applyFont="1" applyFill="1" applyBorder="1" applyAlignment="1">
      <alignment horizontal="left" wrapText="1"/>
    </xf>
    <xf numFmtId="0" fontId="0" fillId="4" borderId="5" xfId="0" applyFill="1" applyBorder="1" applyAlignment="1">
      <alignment wrapText="1"/>
    </xf>
    <xf numFmtId="0" fontId="2" fillId="7" borderId="7" xfId="0" applyFont="1" applyFill="1" applyBorder="1" applyAlignment="1">
      <alignment wrapText="1"/>
    </xf>
    <xf numFmtId="0" fontId="12" fillId="7" borderId="7" xfId="0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0" fontId="12" fillId="7" borderId="0" xfId="0" applyFont="1" applyFill="1" applyAlignment="1">
      <alignment wrapText="1"/>
    </xf>
    <xf numFmtId="0" fontId="1" fillId="5" borderId="6" xfId="0" applyFont="1" applyFill="1" applyBorder="1" applyAlignment="1">
      <alignment wrapText="1"/>
    </xf>
    <xf numFmtId="0" fontId="10" fillId="5" borderId="6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0" fontId="1" fillId="7" borderId="5" xfId="0" applyFont="1" applyFill="1" applyBorder="1" applyAlignment="1">
      <alignment wrapText="1"/>
    </xf>
    <xf numFmtId="0" fontId="10" fillId="0" borderId="5" xfId="0" applyFont="1" applyBorder="1" applyAlignment="1">
      <alignment wrapText="1"/>
    </xf>
    <xf numFmtId="0" fontId="14" fillId="0" borderId="30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0" borderId="16" xfId="0" applyFont="1" applyBorder="1" applyAlignment="1">
      <alignment wrapText="1"/>
    </xf>
    <xf numFmtId="1" fontId="14" fillId="0" borderId="23" xfId="0" applyNumberFormat="1" applyFont="1" applyBorder="1" applyAlignment="1">
      <alignment horizontal="right" vertical="top"/>
    </xf>
    <xf numFmtId="0" fontId="14" fillId="0" borderId="23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  <xf numFmtId="0" fontId="14" fillId="0" borderId="16" xfId="0" applyFont="1" applyBorder="1" applyAlignment="1">
      <alignment horizontal="left" wrapText="1"/>
    </xf>
    <xf numFmtId="0" fontId="14" fillId="0" borderId="30" xfId="0" applyFont="1" applyBorder="1" applyAlignment="1">
      <alignment horizontal="left" vertical="center" wrapText="1"/>
    </xf>
    <xf numFmtId="1" fontId="14" fillId="0" borderId="30" xfId="0" applyNumberFormat="1" applyFont="1" applyBorder="1" applyAlignment="1">
      <alignment horizontal="left" vertical="center" wrapText="1"/>
    </xf>
    <xf numFmtId="0" fontId="14" fillId="0" borderId="31" xfId="0" applyFont="1" applyBorder="1" applyAlignment="1">
      <alignment wrapText="1"/>
    </xf>
    <xf numFmtId="0" fontId="14" fillId="0" borderId="2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4" fillId="0" borderId="24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4" fillId="0" borderId="25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14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4" fillId="0" borderId="27" xfId="0" applyFont="1" applyBorder="1" applyAlignment="1">
      <alignment wrapText="1"/>
    </xf>
    <xf numFmtId="0" fontId="1" fillId="3" borderId="28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28" xfId="0" applyFont="1" applyFill="1" applyBorder="1" applyAlignment="1">
      <alignment horizontal="center" vertical="distributed"/>
    </xf>
    <xf numFmtId="0" fontId="1" fillId="3" borderId="29" xfId="0" applyFont="1" applyFill="1" applyBorder="1" applyAlignment="1">
      <alignment horizontal="center" vertical="distributed"/>
    </xf>
    <xf numFmtId="0" fontId="1" fillId="3" borderId="13" xfId="0" applyFont="1" applyFill="1" applyBorder="1" applyAlignment="1">
      <alignment horizontal="center" vertical="distributed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103"/>
  <sheetViews>
    <sheetView tabSelected="1" showWhiteSpace="0" topLeftCell="A41" zoomScaleNormal="100" workbookViewId="0">
      <selection activeCell="AC94" sqref="AC94"/>
    </sheetView>
  </sheetViews>
  <sheetFormatPr defaultRowHeight="13.2" x14ac:dyDescent="0.25"/>
  <cols>
    <col min="1" max="1" width="4.88671875" customWidth="1"/>
    <col min="2" max="2" width="31.88671875" customWidth="1"/>
    <col min="3" max="3" width="11.33203125" customWidth="1"/>
    <col min="4" max="4" width="12" customWidth="1"/>
    <col min="5" max="5" width="11.88671875" customWidth="1"/>
    <col min="6" max="6" width="9.5546875" customWidth="1"/>
    <col min="7" max="7" width="11.88671875" customWidth="1"/>
    <col min="8" max="8" width="11.33203125" customWidth="1"/>
    <col min="9" max="10" width="11.88671875" customWidth="1"/>
    <col min="11" max="11" width="12.44140625" customWidth="1"/>
    <col min="12" max="12" width="11.88671875" customWidth="1"/>
    <col min="13" max="13" width="11.5546875" customWidth="1"/>
    <col min="14" max="14" width="10.5546875" customWidth="1"/>
    <col min="15" max="15" width="11.88671875" customWidth="1"/>
    <col min="16" max="16" width="9.5546875" customWidth="1"/>
    <col min="17" max="17" width="12.6640625" customWidth="1"/>
    <col min="18" max="18" width="9.44140625" customWidth="1"/>
    <col min="19" max="19" width="11.5546875" customWidth="1"/>
    <col min="20" max="20" width="10" customWidth="1"/>
    <col min="21" max="21" width="11.5546875" customWidth="1"/>
    <col min="22" max="22" width="7.6640625" customWidth="1"/>
    <col min="23" max="23" width="12" customWidth="1"/>
    <col min="24" max="24" width="9.44140625" customWidth="1"/>
    <col min="25" max="25" width="12.44140625" customWidth="1"/>
    <col min="26" max="26" width="8.6640625" customWidth="1"/>
    <col min="27" max="27" width="13.6640625" customWidth="1"/>
    <col min="28" max="28" width="8.21875" customWidth="1"/>
    <col min="29" max="29" width="15" customWidth="1"/>
    <col min="30" max="30" width="19.88671875" customWidth="1"/>
  </cols>
  <sheetData>
    <row r="2" spans="1:10" ht="12.75" customHeight="1" x14ac:dyDescent="0.3">
      <c r="A2" s="3"/>
      <c r="B2" s="136" t="s">
        <v>87</v>
      </c>
      <c r="C2" s="136"/>
      <c r="D2" s="136"/>
      <c r="E2" s="136"/>
      <c r="F2" s="137"/>
      <c r="G2" s="137"/>
      <c r="H2" s="138"/>
      <c r="I2" s="138"/>
      <c r="J2" s="138"/>
    </row>
    <row r="3" spans="1:10" ht="12.75" customHeight="1" x14ac:dyDescent="0.3">
      <c r="A3" s="3"/>
      <c r="B3" s="136"/>
      <c r="C3" s="136"/>
      <c r="D3" s="136"/>
      <c r="E3" s="136"/>
      <c r="F3" s="137"/>
      <c r="G3" s="137"/>
      <c r="H3" s="138"/>
      <c r="I3" s="138"/>
      <c r="J3" s="138"/>
    </row>
    <row r="4" spans="1:10" ht="39" customHeight="1" x14ac:dyDescent="0.3">
      <c r="A4" s="3"/>
      <c r="B4" s="136"/>
      <c r="C4" s="136"/>
      <c r="D4" s="136"/>
      <c r="E4" s="136"/>
      <c r="F4" s="137"/>
      <c r="G4" s="137"/>
      <c r="H4" s="138"/>
      <c r="I4" s="138"/>
      <c r="J4" s="138"/>
    </row>
    <row r="5" spans="1:10" ht="13.5" customHeight="1" x14ac:dyDescent="0.25">
      <c r="A5" s="2"/>
      <c r="B5" s="4"/>
      <c r="C5" s="4"/>
      <c r="D5" s="4"/>
      <c r="E5" s="4"/>
      <c r="F5" s="4"/>
      <c r="G5" s="4"/>
    </row>
    <row r="6" spans="1:10" ht="16.5" customHeight="1" x14ac:dyDescent="0.3">
      <c r="A6" s="143" t="s">
        <v>61</v>
      </c>
      <c r="B6" s="144"/>
      <c r="C6" s="15"/>
      <c r="D6" s="87">
        <f>C89</f>
        <v>4902</v>
      </c>
      <c r="E6" s="16"/>
    </row>
    <row r="7" spans="1:10" ht="18" customHeight="1" x14ac:dyDescent="0.3">
      <c r="A7" s="145" t="s">
        <v>62</v>
      </c>
      <c r="B7" s="146"/>
      <c r="C7" s="17"/>
      <c r="D7" s="88">
        <f>D89</f>
        <v>3532</v>
      </c>
      <c r="E7" s="18"/>
    </row>
    <row r="8" spans="1:10" ht="15.75" customHeight="1" x14ac:dyDescent="0.3">
      <c r="A8" s="147" t="s">
        <v>63</v>
      </c>
      <c r="B8" s="148"/>
      <c r="C8" s="25"/>
      <c r="D8" s="74">
        <f>F89</f>
        <v>35.447338618346549</v>
      </c>
      <c r="E8" s="25" t="s">
        <v>58</v>
      </c>
    </row>
    <row r="9" spans="1:10" ht="15.75" customHeight="1" x14ac:dyDescent="0.3">
      <c r="A9" s="149" t="s">
        <v>66</v>
      </c>
      <c r="B9" s="150"/>
      <c r="C9" s="34"/>
      <c r="D9" s="75">
        <f>H89</f>
        <v>32.814269535673837</v>
      </c>
      <c r="E9" s="34" t="s">
        <v>58</v>
      </c>
    </row>
    <row r="10" spans="1:10" ht="15.75" customHeight="1" x14ac:dyDescent="0.3">
      <c r="A10" s="155" t="s">
        <v>73</v>
      </c>
      <c r="B10" s="156"/>
      <c r="C10" s="156"/>
      <c r="D10" s="76">
        <f>(E89+G89)/2*100/D89</f>
        <v>34.13080407701019</v>
      </c>
      <c r="E10" s="38" t="s">
        <v>58</v>
      </c>
    </row>
    <row r="11" spans="1:10" ht="15.6" x14ac:dyDescent="0.3">
      <c r="A11" s="153" t="s">
        <v>67</v>
      </c>
      <c r="B11" s="154"/>
      <c r="C11" s="5"/>
      <c r="D11" s="77">
        <f>J89</f>
        <v>30.266138165345414</v>
      </c>
      <c r="E11" s="5" t="s">
        <v>58</v>
      </c>
    </row>
    <row r="12" spans="1:10" ht="15.6" x14ac:dyDescent="0.3">
      <c r="A12" s="151" t="s">
        <v>68</v>
      </c>
      <c r="B12" s="152"/>
      <c r="C12" s="23"/>
      <c r="D12" s="78">
        <f>L89</f>
        <v>66.109852774631932</v>
      </c>
      <c r="E12" s="23" t="s">
        <v>58</v>
      </c>
    </row>
    <row r="13" spans="1:10" ht="15.6" x14ac:dyDescent="0.3">
      <c r="A13" s="139" t="s">
        <v>69</v>
      </c>
      <c r="B13" s="140"/>
      <c r="C13" s="26"/>
      <c r="D13" s="79">
        <f>N89</f>
        <v>69.450736126840312</v>
      </c>
      <c r="E13" s="26" t="s">
        <v>58</v>
      </c>
    </row>
    <row r="14" spans="1:10" ht="15.6" x14ac:dyDescent="0.3">
      <c r="A14" s="141" t="s">
        <v>70</v>
      </c>
      <c r="B14" s="142"/>
      <c r="C14" s="27"/>
      <c r="D14" s="80">
        <f>P89</f>
        <v>54.331823329558325</v>
      </c>
      <c r="E14" s="27" t="s">
        <v>58</v>
      </c>
    </row>
    <row r="15" spans="1:10" ht="15.6" x14ac:dyDescent="0.3">
      <c r="A15" s="141" t="s">
        <v>71</v>
      </c>
      <c r="B15" s="142"/>
      <c r="C15" s="27"/>
      <c r="D15" s="80">
        <f>R89</f>
        <v>61.041902604756515</v>
      </c>
      <c r="E15" s="27" t="s">
        <v>58</v>
      </c>
    </row>
    <row r="16" spans="1:10" ht="15.6" x14ac:dyDescent="0.3">
      <c r="A16" s="141" t="s">
        <v>72</v>
      </c>
      <c r="B16" s="142"/>
      <c r="C16" s="27"/>
      <c r="D16" s="80">
        <f>T89</f>
        <v>56.908267270668176</v>
      </c>
      <c r="E16" s="27" t="s">
        <v>58</v>
      </c>
    </row>
    <row r="17" spans="1:30" ht="15.6" x14ac:dyDescent="0.3">
      <c r="A17" s="98" t="s">
        <v>74</v>
      </c>
      <c r="B17" s="99"/>
      <c r="C17" s="99"/>
      <c r="D17" s="81">
        <f>(M89+O89+Q89+S89)/4*100/D89</f>
        <v>60.43318233295583</v>
      </c>
      <c r="E17" s="24" t="s">
        <v>58</v>
      </c>
    </row>
    <row r="18" spans="1:30" ht="15.75" customHeight="1" thickBot="1" x14ac:dyDescent="0.35">
      <c r="A18" s="111" t="s">
        <v>77</v>
      </c>
      <c r="B18" s="112"/>
      <c r="C18" s="112"/>
      <c r="D18" s="82">
        <f>Z89</f>
        <v>67.751981879954698</v>
      </c>
      <c r="E18" s="35" t="s">
        <v>58</v>
      </c>
    </row>
    <row r="19" spans="1:30" ht="15.75" customHeight="1" thickBot="1" x14ac:dyDescent="0.35">
      <c r="A19" s="113" t="s">
        <v>82</v>
      </c>
      <c r="B19" s="114"/>
      <c r="C19" s="114"/>
      <c r="D19" s="83">
        <f>(E89+G89+I89+K89+M89+O89+Q89+S89+Y89)/9*100/D89</f>
        <v>52.680256700641756</v>
      </c>
      <c r="E19" s="33" t="s">
        <v>58</v>
      </c>
    </row>
    <row r="20" spans="1:30" ht="12" customHeight="1" x14ac:dyDescent="0.3">
      <c r="A20" s="39"/>
      <c r="B20" s="40"/>
      <c r="C20" s="40"/>
      <c r="D20" s="84"/>
      <c r="E20" s="41"/>
    </row>
    <row r="21" spans="1:30" ht="15.6" x14ac:dyDescent="0.3">
      <c r="A21" s="109" t="s">
        <v>75</v>
      </c>
      <c r="B21" s="110"/>
      <c r="C21" s="36"/>
      <c r="D21" s="85">
        <f>V89</f>
        <v>9.6828992072480187</v>
      </c>
      <c r="E21" s="36" t="s">
        <v>58</v>
      </c>
    </row>
    <row r="22" spans="1:30" ht="15.6" x14ac:dyDescent="0.3">
      <c r="A22" s="109" t="s">
        <v>76</v>
      </c>
      <c r="B22" s="110"/>
      <c r="C22" s="36"/>
      <c r="D22" s="85">
        <f>X89</f>
        <v>18.233295583238959</v>
      </c>
      <c r="E22" s="36" t="s">
        <v>58</v>
      </c>
    </row>
    <row r="23" spans="1:30" ht="16.2" thickBot="1" x14ac:dyDescent="0.35">
      <c r="A23" s="100" t="s">
        <v>78</v>
      </c>
      <c r="B23" s="101"/>
      <c r="C23" s="37"/>
      <c r="D23" s="86">
        <f>(U89+W89)/2*100/D89</f>
        <v>13.958097395243488</v>
      </c>
      <c r="E23" s="37" t="s">
        <v>58</v>
      </c>
      <c r="AA23" s="32"/>
    </row>
    <row r="24" spans="1:30" ht="12.75" customHeight="1" x14ac:dyDescent="0.3">
      <c r="A24" s="28"/>
      <c r="B24" s="29"/>
      <c r="C24" s="30"/>
      <c r="D24" s="31"/>
      <c r="E24" s="30"/>
    </row>
    <row r="25" spans="1:30" ht="25.5" customHeight="1" thickBot="1" x14ac:dyDescent="0.35">
      <c r="A25" s="95" t="s">
        <v>85</v>
      </c>
      <c r="B25" s="96"/>
      <c r="C25" s="96"/>
      <c r="D25" s="96"/>
      <c r="E25" s="96"/>
      <c r="F25" s="96"/>
      <c r="G25" s="97"/>
    </row>
    <row r="26" spans="1:30" ht="15" customHeight="1" thickBot="1" x14ac:dyDescent="0.3">
      <c r="A26" s="183" t="s">
        <v>0</v>
      </c>
      <c r="B26" s="186" t="s">
        <v>59</v>
      </c>
      <c r="C26" s="189" t="s">
        <v>64</v>
      </c>
      <c r="D26" s="189" t="s">
        <v>65</v>
      </c>
      <c r="E26" s="133" t="s">
        <v>73</v>
      </c>
      <c r="F26" s="134"/>
      <c r="G26" s="134"/>
      <c r="H26" s="135"/>
      <c r="I26" s="129" t="s">
        <v>67</v>
      </c>
      <c r="J26" s="130"/>
      <c r="K26" s="42"/>
      <c r="L26" s="43"/>
      <c r="M26" s="121" t="s">
        <v>74</v>
      </c>
      <c r="N26" s="122"/>
      <c r="O26" s="122"/>
      <c r="P26" s="122"/>
      <c r="Q26" s="122"/>
      <c r="R26" s="122"/>
      <c r="S26" s="122"/>
      <c r="T26" s="123"/>
      <c r="U26" s="117" t="s">
        <v>78</v>
      </c>
      <c r="V26" s="118"/>
      <c r="W26" s="118"/>
      <c r="X26" s="118"/>
      <c r="Y26" s="44"/>
      <c r="Z26" s="45"/>
      <c r="AA26" s="174" t="s">
        <v>84</v>
      </c>
      <c r="AB26" s="175"/>
      <c r="AC26" s="175"/>
      <c r="AD26" s="176"/>
    </row>
    <row r="27" spans="1:30" ht="55.5" customHeight="1" thickBot="1" x14ac:dyDescent="0.3">
      <c r="A27" s="184"/>
      <c r="B27" s="187"/>
      <c r="C27" s="190"/>
      <c r="D27" s="190"/>
      <c r="E27" s="119" t="s">
        <v>63</v>
      </c>
      <c r="F27" s="124"/>
      <c r="G27" s="119" t="s">
        <v>66</v>
      </c>
      <c r="H27" s="120"/>
      <c r="I27" s="131"/>
      <c r="J27" s="132"/>
      <c r="K27" s="106" t="s">
        <v>68</v>
      </c>
      <c r="L27" s="107"/>
      <c r="M27" s="125" t="s">
        <v>69</v>
      </c>
      <c r="N27" s="126"/>
      <c r="O27" s="127" t="s">
        <v>70</v>
      </c>
      <c r="P27" s="126"/>
      <c r="Q27" s="127" t="s">
        <v>71</v>
      </c>
      <c r="R27" s="126"/>
      <c r="S27" s="127" t="s">
        <v>72</v>
      </c>
      <c r="T27" s="126"/>
      <c r="U27" s="102" t="s">
        <v>75</v>
      </c>
      <c r="V27" s="128"/>
      <c r="W27" s="102" t="s">
        <v>76</v>
      </c>
      <c r="X27" s="103"/>
      <c r="Y27" s="104" t="s">
        <v>77</v>
      </c>
      <c r="Z27" s="105"/>
      <c r="AA27" s="177"/>
      <c r="AB27" s="178"/>
      <c r="AC27" s="178"/>
      <c r="AD27" s="179"/>
    </row>
    <row r="28" spans="1:30" ht="65.25" customHeight="1" thickBot="1" x14ac:dyDescent="0.3">
      <c r="A28" s="185"/>
      <c r="B28" s="188"/>
      <c r="C28" s="191"/>
      <c r="D28" s="191"/>
      <c r="E28" s="46" t="s">
        <v>80</v>
      </c>
      <c r="F28" s="46" t="s">
        <v>79</v>
      </c>
      <c r="G28" s="46" t="s">
        <v>80</v>
      </c>
      <c r="H28" s="46" t="s">
        <v>58</v>
      </c>
      <c r="I28" s="47" t="s">
        <v>80</v>
      </c>
      <c r="J28" s="47" t="s">
        <v>79</v>
      </c>
      <c r="K28" s="48" t="s">
        <v>80</v>
      </c>
      <c r="L28" s="48" t="s">
        <v>79</v>
      </c>
      <c r="M28" s="49" t="s">
        <v>80</v>
      </c>
      <c r="N28" s="49" t="s">
        <v>79</v>
      </c>
      <c r="O28" s="49" t="s">
        <v>80</v>
      </c>
      <c r="P28" s="49" t="s">
        <v>79</v>
      </c>
      <c r="Q28" s="49" t="s">
        <v>80</v>
      </c>
      <c r="R28" s="49" t="s">
        <v>79</v>
      </c>
      <c r="S28" s="49" t="s">
        <v>80</v>
      </c>
      <c r="T28" s="49" t="s">
        <v>79</v>
      </c>
      <c r="U28" s="50" t="s">
        <v>80</v>
      </c>
      <c r="V28" s="51" t="s">
        <v>58</v>
      </c>
      <c r="W28" s="50" t="s">
        <v>80</v>
      </c>
      <c r="X28" s="51" t="s">
        <v>58</v>
      </c>
      <c r="Y28" s="52" t="s">
        <v>80</v>
      </c>
      <c r="Z28" s="53" t="s">
        <v>58</v>
      </c>
      <c r="AA28" s="180"/>
      <c r="AB28" s="181"/>
      <c r="AC28" s="181"/>
      <c r="AD28" s="182"/>
    </row>
    <row r="29" spans="1:30" ht="18" customHeight="1" x14ac:dyDescent="0.25">
      <c r="A29" s="6">
        <v>1</v>
      </c>
      <c r="B29" s="7" t="s">
        <v>6</v>
      </c>
      <c r="C29" s="54">
        <v>15</v>
      </c>
      <c r="D29" s="54">
        <v>15</v>
      </c>
      <c r="E29" s="59">
        <v>14</v>
      </c>
      <c r="F29" s="60">
        <f>E29*100/D29</f>
        <v>93.333333333333329</v>
      </c>
      <c r="G29" s="59">
        <v>14</v>
      </c>
      <c r="H29" s="60">
        <f>G29*100/D29</f>
        <v>93.333333333333329</v>
      </c>
      <c r="I29" s="59">
        <v>5</v>
      </c>
      <c r="J29" s="61">
        <f>I29*100/D29</f>
        <v>33.333333333333336</v>
      </c>
      <c r="K29" s="59">
        <v>14</v>
      </c>
      <c r="L29" s="62">
        <f>K29*100/D29</f>
        <v>93.333333333333329</v>
      </c>
      <c r="M29" s="59">
        <v>13</v>
      </c>
      <c r="N29" s="63">
        <f>M29*100/D29</f>
        <v>86.666666666666671</v>
      </c>
      <c r="O29" s="59">
        <v>13</v>
      </c>
      <c r="P29" s="63">
        <f>O29*100/D29</f>
        <v>86.666666666666671</v>
      </c>
      <c r="Q29" s="59">
        <v>13</v>
      </c>
      <c r="R29" s="63">
        <f>Q29*100/D29</f>
        <v>86.666666666666671</v>
      </c>
      <c r="S29" s="59">
        <v>13</v>
      </c>
      <c r="T29" s="63">
        <f>S29*100/D29</f>
        <v>86.666666666666671</v>
      </c>
      <c r="U29" s="59">
        <v>0</v>
      </c>
      <c r="V29" s="64">
        <f>U29*100/D29</f>
        <v>0</v>
      </c>
      <c r="W29" s="59">
        <v>0</v>
      </c>
      <c r="X29" s="64">
        <f>W29*100/D29</f>
        <v>0</v>
      </c>
      <c r="Y29" s="59">
        <v>15</v>
      </c>
      <c r="Z29" s="65">
        <f>Y29*100/D29</f>
        <v>100</v>
      </c>
      <c r="AA29" s="89" t="s">
        <v>88</v>
      </c>
      <c r="AB29" s="90"/>
      <c r="AC29" s="90"/>
      <c r="AD29" s="91"/>
    </row>
    <row r="30" spans="1:30" ht="16.5" customHeight="1" x14ac:dyDescent="0.25">
      <c r="A30" s="8">
        <v>2</v>
      </c>
      <c r="B30" s="9" t="s">
        <v>7</v>
      </c>
      <c r="C30" s="55">
        <v>69</v>
      </c>
      <c r="D30" s="55">
        <v>35</v>
      </c>
      <c r="E30" s="66">
        <v>11</v>
      </c>
      <c r="F30" s="60">
        <f t="shared" ref="F30:F88" si="0">E30*100/D30</f>
        <v>31.428571428571427</v>
      </c>
      <c r="G30" s="66">
        <v>12</v>
      </c>
      <c r="H30" s="60">
        <f>G30*100/D30</f>
        <v>34.285714285714285</v>
      </c>
      <c r="I30" s="66">
        <v>9</v>
      </c>
      <c r="J30" s="61">
        <f t="shared" ref="J30:J88" si="1">I30*100/D30</f>
        <v>25.714285714285715</v>
      </c>
      <c r="K30" s="66">
        <v>34</v>
      </c>
      <c r="L30" s="62">
        <f t="shared" ref="L30:L88" si="2">K30*100/D30</f>
        <v>97.142857142857139</v>
      </c>
      <c r="M30" s="66">
        <v>33</v>
      </c>
      <c r="N30" s="63">
        <f t="shared" ref="N30:N88" si="3">M30*100/D30</f>
        <v>94.285714285714292</v>
      </c>
      <c r="O30" s="66">
        <v>29</v>
      </c>
      <c r="P30" s="63">
        <f t="shared" ref="P30:P88" si="4">O30*100/D30</f>
        <v>82.857142857142861</v>
      </c>
      <c r="Q30" s="66">
        <v>31</v>
      </c>
      <c r="R30" s="63">
        <f t="shared" ref="R30:R88" si="5">Q30*100/D30</f>
        <v>88.571428571428569</v>
      </c>
      <c r="S30" s="66">
        <v>12</v>
      </c>
      <c r="T30" s="63">
        <f t="shared" ref="T30:T88" si="6">S30*100/D30</f>
        <v>34.285714285714285</v>
      </c>
      <c r="U30" s="66">
        <v>3</v>
      </c>
      <c r="V30" s="64">
        <f t="shared" ref="V30:V88" si="7">U30*100/D30</f>
        <v>8.5714285714285712</v>
      </c>
      <c r="W30" s="66">
        <v>2</v>
      </c>
      <c r="X30" s="64">
        <f t="shared" ref="X30:X88" si="8">W30*100/D30</f>
        <v>5.7142857142857144</v>
      </c>
      <c r="Y30" s="66">
        <v>35</v>
      </c>
      <c r="Z30" s="65">
        <f t="shared" ref="Z30:Z88" si="9">Y30*100/D30</f>
        <v>100</v>
      </c>
      <c r="AA30" s="92"/>
      <c r="AB30" s="93"/>
      <c r="AC30" s="93"/>
      <c r="AD30" s="94"/>
    </row>
    <row r="31" spans="1:30" ht="16.5" customHeight="1" x14ac:dyDescent="0.25">
      <c r="A31" s="8">
        <v>3</v>
      </c>
      <c r="B31" s="9" t="s">
        <v>8</v>
      </c>
      <c r="C31" s="55">
        <v>21</v>
      </c>
      <c r="D31" s="55">
        <v>18</v>
      </c>
      <c r="E31" s="66">
        <v>8</v>
      </c>
      <c r="F31" s="60">
        <f t="shared" si="0"/>
        <v>44.444444444444443</v>
      </c>
      <c r="G31" s="66">
        <v>10</v>
      </c>
      <c r="H31" s="60">
        <f t="shared" ref="H31:H88" si="10">G31*100/D31</f>
        <v>55.555555555555557</v>
      </c>
      <c r="I31" s="66">
        <v>12</v>
      </c>
      <c r="J31" s="61">
        <f t="shared" si="1"/>
        <v>66.666666666666671</v>
      </c>
      <c r="K31" s="66">
        <v>9</v>
      </c>
      <c r="L31" s="62">
        <f t="shared" si="2"/>
        <v>50</v>
      </c>
      <c r="M31" s="66">
        <v>8</v>
      </c>
      <c r="N31" s="63">
        <f t="shared" si="3"/>
        <v>44.444444444444443</v>
      </c>
      <c r="O31" s="66">
        <v>7</v>
      </c>
      <c r="P31" s="63">
        <f t="shared" si="4"/>
        <v>38.888888888888886</v>
      </c>
      <c r="Q31" s="66">
        <v>10</v>
      </c>
      <c r="R31" s="63">
        <f t="shared" si="5"/>
        <v>55.555555555555557</v>
      </c>
      <c r="S31" s="66">
        <v>7</v>
      </c>
      <c r="T31" s="63">
        <f t="shared" si="6"/>
        <v>38.888888888888886</v>
      </c>
      <c r="U31" s="66">
        <v>0</v>
      </c>
      <c r="V31" s="64">
        <f t="shared" si="7"/>
        <v>0</v>
      </c>
      <c r="W31" s="66">
        <v>2</v>
      </c>
      <c r="X31" s="64">
        <f t="shared" si="8"/>
        <v>11.111111111111111</v>
      </c>
      <c r="Y31" s="66">
        <v>9</v>
      </c>
      <c r="Z31" s="65">
        <f t="shared" si="9"/>
        <v>50</v>
      </c>
      <c r="AA31" s="108"/>
      <c r="AB31" s="108"/>
      <c r="AC31" s="108"/>
      <c r="AD31" s="108"/>
    </row>
    <row r="32" spans="1:30" ht="16.5" customHeight="1" x14ac:dyDescent="0.25">
      <c r="A32" s="8">
        <v>4</v>
      </c>
      <c r="B32" s="9" t="s">
        <v>9</v>
      </c>
      <c r="C32" s="55">
        <v>52</v>
      </c>
      <c r="D32" s="55">
        <v>37</v>
      </c>
      <c r="E32" s="66">
        <v>20</v>
      </c>
      <c r="F32" s="60">
        <f t="shared" si="0"/>
        <v>54.054054054054056</v>
      </c>
      <c r="G32" s="66">
        <v>18</v>
      </c>
      <c r="H32" s="60">
        <f t="shared" si="10"/>
        <v>48.648648648648646</v>
      </c>
      <c r="I32" s="66">
        <v>18</v>
      </c>
      <c r="J32" s="61">
        <f t="shared" si="1"/>
        <v>48.648648648648646</v>
      </c>
      <c r="K32" s="66">
        <v>29</v>
      </c>
      <c r="L32" s="62">
        <f t="shared" si="2"/>
        <v>78.378378378378372</v>
      </c>
      <c r="M32" s="66">
        <v>36</v>
      </c>
      <c r="N32" s="63">
        <f t="shared" si="3"/>
        <v>97.297297297297291</v>
      </c>
      <c r="O32" s="66">
        <v>33</v>
      </c>
      <c r="P32" s="63">
        <f t="shared" si="4"/>
        <v>89.189189189189193</v>
      </c>
      <c r="Q32" s="66">
        <v>32</v>
      </c>
      <c r="R32" s="63">
        <f t="shared" si="5"/>
        <v>86.486486486486484</v>
      </c>
      <c r="S32" s="66">
        <v>30</v>
      </c>
      <c r="T32" s="63">
        <f t="shared" si="6"/>
        <v>81.081081081081081</v>
      </c>
      <c r="U32" s="66">
        <v>4</v>
      </c>
      <c r="V32" s="64">
        <f t="shared" si="7"/>
        <v>10.810810810810811</v>
      </c>
      <c r="W32" s="66">
        <v>5</v>
      </c>
      <c r="X32" s="64">
        <f t="shared" si="8"/>
        <v>13.513513513513514</v>
      </c>
      <c r="Y32" s="66">
        <v>31</v>
      </c>
      <c r="Z32" s="65">
        <f t="shared" si="9"/>
        <v>83.78378378378379</v>
      </c>
      <c r="AA32" s="92"/>
      <c r="AB32" s="93"/>
      <c r="AC32" s="93"/>
      <c r="AD32" s="94"/>
    </row>
    <row r="33" spans="1:30" ht="16.5" customHeight="1" x14ac:dyDescent="0.25">
      <c r="A33" s="8">
        <v>5</v>
      </c>
      <c r="B33" s="9" t="s">
        <v>54</v>
      </c>
      <c r="C33" s="55">
        <v>38</v>
      </c>
      <c r="D33" s="55">
        <v>25</v>
      </c>
      <c r="E33" s="66">
        <v>8</v>
      </c>
      <c r="F33" s="60">
        <f t="shared" si="0"/>
        <v>32</v>
      </c>
      <c r="G33" s="66">
        <v>7</v>
      </c>
      <c r="H33" s="60">
        <f t="shared" si="10"/>
        <v>28</v>
      </c>
      <c r="I33" s="66">
        <v>6</v>
      </c>
      <c r="J33" s="61">
        <f t="shared" si="1"/>
        <v>24</v>
      </c>
      <c r="K33" s="66">
        <v>13</v>
      </c>
      <c r="L33" s="62">
        <f t="shared" si="2"/>
        <v>52</v>
      </c>
      <c r="M33" s="66">
        <v>11</v>
      </c>
      <c r="N33" s="63">
        <f t="shared" si="3"/>
        <v>44</v>
      </c>
      <c r="O33" s="66">
        <v>10</v>
      </c>
      <c r="P33" s="63">
        <f t="shared" si="4"/>
        <v>40</v>
      </c>
      <c r="Q33" s="66">
        <v>10</v>
      </c>
      <c r="R33" s="63">
        <f t="shared" si="5"/>
        <v>40</v>
      </c>
      <c r="S33" s="66">
        <v>10</v>
      </c>
      <c r="T33" s="63">
        <f t="shared" si="6"/>
        <v>40</v>
      </c>
      <c r="U33" s="66">
        <v>0</v>
      </c>
      <c r="V33" s="64">
        <f t="shared" si="7"/>
        <v>0</v>
      </c>
      <c r="W33" s="66">
        <v>0</v>
      </c>
      <c r="X33" s="64">
        <f t="shared" si="8"/>
        <v>0</v>
      </c>
      <c r="Y33" s="66">
        <v>9</v>
      </c>
      <c r="Z33" s="65">
        <f t="shared" si="9"/>
        <v>36</v>
      </c>
      <c r="AA33" s="158"/>
      <c r="AB33" s="159"/>
      <c r="AC33" s="159"/>
      <c r="AD33" s="160"/>
    </row>
    <row r="34" spans="1:30" ht="15.75" customHeight="1" x14ac:dyDescent="0.25">
      <c r="A34" s="8">
        <v>6</v>
      </c>
      <c r="B34" s="22" t="s">
        <v>5</v>
      </c>
      <c r="C34" s="55">
        <v>64</v>
      </c>
      <c r="D34" s="55">
        <v>55</v>
      </c>
      <c r="E34" s="66">
        <v>4</v>
      </c>
      <c r="F34" s="60">
        <f t="shared" si="0"/>
        <v>7.2727272727272725</v>
      </c>
      <c r="G34" s="66">
        <v>4</v>
      </c>
      <c r="H34" s="60">
        <f t="shared" si="10"/>
        <v>7.2727272727272725</v>
      </c>
      <c r="I34" s="66">
        <v>10</v>
      </c>
      <c r="J34" s="61">
        <f t="shared" si="1"/>
        <v>18.181818181818183</v>
      </c>
      <c r="K34" s="66">
        <v>25</v>
      </c>
      <c r="L34" s="62">
        <f t="shared" si="2"/>
        <v>45.454545454545453</v>
      </c>
      <c r="M34" s="66">
        <v>30</v>
      </c>
      <c r="N34" s="63">
        <f t="shared" si="3"/>
        <v>54.545454545454547</v>
      </c>
      <c r="O34" s="66">
        <v>26</v>
      </c>
      <c r="P34" s="63">
        <f t="shared" si="4"/>
        <v>47.272727272727273</v>
      </c>
      <c r="Q34" s="66">
        <v>30</v>
      </c>
      <c r="R34" s="63">
        <f t="shared" si="5"/>
        <v>54.545454545454547</v>
      </c>
      <c r="S34" s="66">
        <v>30</v>
      </c>
      <c r="T34" s="63">
        <f t="shared" si="6"/>
        <v>54.545454545454547</v>
      </c>
      <c r="U34" s="66">
        <v>4</v>
      </c>
      <c r="V34" s="64">
        <f t="shared" si="7"/>
        <v>7.2727272727272725</v>
      </c>
      <c r="W34" s="66">
        <v>20</v>
      </c>
      <c r="X34" s="64">
        <f t="shared" si="8"/>
        <v>36.363636363636367</v>
      </c>
      <c r="Y34" s="66">
        <v>40</v>
      </c>
      <c r="Z34" s="65">
        <f t="shared" si="9"/>
        <v>72.727272727272734</v>
      </c>
      <c r="AA34" s="158"/>
      <c r="AB34" s="159"/>
      <c r="AC34" s="159"/>
      <c r="AD34" s="160"/>
    </row>
    <row r="35" spans="1:30" ht="16.5" customHeight="1" x14ac:dyDescent="0.25">
      <c r="A35" s="8">
        <v>7</v>
      </c>
      <c r="B35" s="9" t="s">
        <v>10</v>
      </c>
      <c r="C35" s="55">
        <v>16</v>
      </c>
      <c r="D35" s="55">
        <v>16</v>
      </c>
      <c r="E35" s="66">
        <v>3</v>
      </c>
      <c r="F35" s="60">
        <f t="shared" si="0"/>
        <v>18.75</v>
      </c>
      <c r="G35" s="66">
        <v>2</v>
      </c>
      <c r="H35" s="60">
        <f t="shared" si="10"/>
        <v>12.5</v>
      </c>
      <c r="I35" s="66">
        <v>5</v>
      </c>
      <c r="J35" s="61">
        <f t="shared" si="1"/>
        <v>31.25</v>
      </c>
      <c r="K35" s="66">
        <v>11</v>
      </c>
      <c r="L35" s="62">
        <f t="shared" si="2"/>
        <v>68.75</v>
      </c>
      <c r="M35" s="66">
        <v>10</v>
      </c>
      <c r="N35" s="63">
        <f t="shared" si="3"/>
        <v>62.5</v>
      </c>
      <c r="O35" s="66">
        <v>7</v>
      </c>
      <c r="P35" s="63">
        <f t="shared" si="4"/>
        <v>43.75</v>
      </c>
      <c r="Q35" s="66">
        <v>8</v>
      </c>
      <c r="R35" s="63">
        <f t="shared" si="5"/>
        <v>50</v>
      </c>
      <c r="S35" s="66">
        <v>7</v>
      </c>
      <c r="T35" s="63">
        <f t="shared" si="6"/>
        <v>43.75</v>
      </c>
      <c r="U35" s="66">
        <v>3</v>
      </c>
      <c r="V35" s="64">
        <f t="shared" si="7"/>
        <v>18.75</v>
      </c>
      <c r="W35" s="66">
        <v>4</v>
      </c>
      <c r="X35" s="64">
        <f t="shared" si="8"/>
        <v>25</v>
      </c>
      <c r="Y35" s="66">
        <v>14</v>
      </c>
      <c r="Z35" s="65">
        <f t="shared" si="9"/>
        <v>87.5</v>
      </c>
      <c r="AA35" s="92"/>
      <c r="AB35" s="93"/>
      <c r="AC35" s="93"/>
      <c r="AD35" s="94"/>
    </row>
    <row r="36" spans="1:30" ht="16.5" customHeight="1" x14ac:dyDescent="0.25">
      <c r="A36" s="8">
        <v>8</v>
      </c>
      <c r="B36" s="9" t="s">
        <v>11</v>
      </c>
      <c r="C36" s="55">
        <v>41</v>
      </c>
      <c r="D36" s="55">
        <v>41</v>
      </c>
      <c r="E36" s="66">
        <v>30</v>
      </c>
      <c r="F36" s="60">
        <f t="shared" si="0"/>
        <v>73.170731707317074</v>
      </c>
      <c r="G36" s="66">
        <v>18</v>
      </c>
      <c r="H36" s="60">
        <f t="shared" si="10"/>
        <v>43.902439024390247</v>
      </c>
      <c r="I36" s="66">
        <v>28</v>
      </c>
      <c r="J36" s="61">
        <f t="shared" si="1"/>
        <v>68.292682926829272</v>
      </c>
      <c r="K36" s="66">
        <v>35</v>
      </c>
      <c r="L36" s="62">
        <f t="shared" si="2"/>
        <v>85.365853658536579</v>
      </c>
      <c r="M36" s="66">
        <v>27</v>
      </c>
      <c r="N36" s="63">
        <f t="shared" si="3"/>
        <v>65.853658536585371</v>
      </c>
      <c r="O36" s="66">
        <v>29</v>
      </c>
      <c r="P36" s="63">
        <f t="shared" si="4"/>
        <v>70.731707317073173</v>
      </c>
      <c r="Q36" s="66">
        <v>19</v>
      </c>
      <c r="R36" s="63">
        <f t="shared" si="5"/>
        <v>46.341463414634148</v>
      </c>
      <c r="S36" s="66">
        <v>22</v>
      </c>
      <c r="T36" s="63">
        <f t="shared" si="6"/>
        <v>53.658536585365852</v>
      </c>
      <c r="U36" s="66">
        <v>7</v>
      </c>
      <c r="V36" s="64">
        <f t="shared" si="7"/>
        <v>17.073170731707318</v>
      </c>
      <c r="W36" s="66">
        <v>10</v>
      </c>
      <c r="X36" s="64">
        <f t="shared" si="8"/>
        <v>24.390243902439025</v>
      </c>
      <c r="Y36" s="66">
        <v>28</v>
      </c>
      <c r="Z36" s="65">
        <f t="shared" si="9"/>
        <v>68.292682926829272</v>
      </c>
      <c r="AA36" s="92"/>
      <c r="AB36" s="93"/>
      <c r="AC36" s="93"/>
      <c r="AD36" s="94"/>
    </row>
    <row r="37" spans="1:30" ht="16.5" customHeight="1" x14ac:dyDescent="0.25">
      <c r="A37" s="8">
        <v>9</v>
      </c>
      <c r="B37" s="10" t="s">
        <v>12</v>
      </c>
      <c r="C37" s="55">
        <v>55</v>
      </c>
      <c r="D37" s="55">
        <v>50</v>
      </c>
      <c r="E37" s="66">
        <v>20</v>
      </c>
      <c r="F37" s="60">
        <f t="shared" si="0"/>
        <v>40</v>
      </c>
      <c r="G37" s="66">
        <v>10</v>
      </c>
      <c r="H37" s="60">
        <f t="shared" si="10"/>
        <v>20</v>
      </c>
      <c r="I37" s="66">
        <v>18</v>
      </c>
      <c r="J37" s="61">
        <f t="shared" si="1"/>
        <v>36</v>
      </c>
      <c r="K37" s="66">
        <v>35</v>
      </c>
      <c r="L37" s="62">
        <f t="shared" si="2"/>
        <v>70</v>
      </c>
      <c r="M37" s="66">
        <v>45</v>
      </c>
      <c r="N37" s="63">
        <f t="shared" si="3"/>
        <v>90</v>
      </c>
      <c r="O37" s="66">
        <v>38</v>
      </c>
      <c r="P37" s="63">
        <f t="shared" si="4"/>
        <v>76</v>
      </c>
      <c r="Q37" s="66">
        <v>41</v>
      </c>
      <c r="R37" s="63">
        <f t="shared" si="5"/>
        <v>82</v>
      </c>
      <c r="S37" s="66">
        <v>39</v>
      </c>
      <c r="T37" s="63">
        <f t="shared" si="6"/>
        <v>78</v>
      </c>
      <c r="U37" s="66">
        <v>2</v>
      </c>
      <c r="V37" s="64">
        <f t="shared" si="7"/>
        <v>4</v>
      </c>
      <c r="W37" s="66">
        <v>0</v>
      </c>
      <c r="X37" s="64">
        <f t="shared" si="8"/>
        <v>0</v>
      </c>
      <c r="Y37" s="66">
        <v>46</v>
      </c>
      <c r="Z37" s="65">
        <f t="shared" si="9"/>
        <v>92</v>
      </c>
      <c r="AA37" s="157" t="s">
        <v>90</v>
      </c>
      <c r="AB37" s="157"/>
      <c r="AC37" s="157"/>
      <c r="AD37" s="157"/>
    </row>
    <row r="38" spans="1:30" ht="16.5" customHeight="1" x14ac:dyDescent="0.25">
      <c r="A38" s="8">
        <v>10</v>
      </c>
      <c r="B38" s="9" t="s">
        <v>13</v>
      </c>
      <c r="C38" s="55">
        <v>80</v>
      </c>
      <c r="D38" s="55">
        <v>80</v>
      </c>
      <c r="E38" s="66">
        <v>23</v>
      </c>
      <c r="F38" s="60">
        <f t="shared" si="0"/>
        <v>28.75</v>
      </c>
      <c r="G38" s="66">
        <v>23</v>
      </c>
      <c r="H38" s="60">
        <f t="shared" si="10"/>
        <v>28.75</v>
      </c>
      <c r="I38" s="66">
        <v>10</v>
      </c>
      <c r="J38" s="61">
        <f t="shared" si="1"/>
        <v>12.5</v>
      </c>
      <c r="K38" s="66">
        <v>68</v>
      </c>
      <c r="L38" s="62">
        <f t="shared" si="2"/>
        <v>85</v>
      </c>
      <c r="M38" s="66">
        <v>77</v>
      </c>
      <c r="N38" s="63">
        <f t="shared" si="3"/>
        <v>96.25</v>
      </c>
      <c r="O38" s="66">
        <v>68</v>
      </c>
      <c r="P38" s="63">
        <f t="shared" si="4"/>
        <v>85</v>
      </c>
      <c r="Q38" s="66">
        <v>70</v>
      </c>
      <c r="R38" s="63">
        <f t="shared" si="5"/>
        <v>87.5</v>
      </c>
      <c r="S38" s="66">
        <v>63</v>
      </c>
      <c r="T38" s="63">
        <f t="shared" si="6"/>
        <v>78.75</v>
      </c>
      <c r="U38" s="66">
        <v>6</v>
      </c>
      <c r="V38" s="64">
        <f t="shared" si="7"/>
        <v>7.5</v>
      </c>
      <c r="W38" s="66">
        <v>4</v>
      </c>
      <c r="X38" s="64">
        <f t="shared" si="8"/>
        <v>5</v>
      </c>
      <c r="Y38" s="66">
        <v>74</v>
      </c>
      <c r="Z38" s="65">
        <f t="shared" si="9"/>
        <v>92.5</v>
      </c>
      <c r="AA38" s="161"/>
      <c r="AB38" s="93"/>
      <c r="AC38" s="93"/>
      <c r="AD38" s="94"/>
    </row>
    <row r="39" spans="1:30" ht="17.25" customHeight="1" x14ac:dyDescent="0.25">
      <c r="A39" s="68">
        <v>11</v>
      </c>
      <c r="B39" s="19" t="s">
        <v>14</v>
      </c>
      <c r="C39" s="55">
        <v>41</v>
      </c>
      <c r="D39" s="55">
        <v>26</v>
      </c>
      <c r="E39" s="66">
        <v>4</v>
      </c>
      <c r="F39" s="60">
        <f t="shared" si="0"/>
        <v>15.384615384615385</v>
      </c>
      <c r="G39" s="66">
        <v>6</v>
      </c>
      <c r="H39" s="60">
        <f t="shared" si="10"/>
        <v>23.076923076923077</v>
      </c>
      <c r="I39" s="66">
        <v>9</v>
      </c>
      <c r="J39" s="61">
        <f t="shared" si="1"/>
        <v>34.615384615384613</v>
      </c>
      <c r="K39" s="66">
        <v>15</v>
      </c>
      <c r="L39" s="62">
        <f t="shared" si="2"/>
        <v>57.692307692307693</v>
      </c>
      <c r="M39" s="66">
        <v>17</v>
      </c>
      <c r="N39" s="63">
        <f t="shared" si="3"/>
        <v>65.384615384615387</v>
      </c>
      <c r="O39" s="66">
        <v>13</v>
      </c>
      <c r="P39" s="63">
        <f t="shared" si="4"/>
        <v>50</v>
      </c>
      <c r="Q39" s="66">
        <v>10</v>
      </c>
      <c r="R39" s="63">
        <f t="shared" si="5"/>
        <v>38.46153846153846</v>
      </c>
      <c r="S39" s="66">
        <v>16</v>
      </c>
      <c r="T39" s="63">
        <f t="shared" si="6"/>
        <v>61.53846153846154</v>
      </c>
      <c r="U39" s="66">
        <v>4</v>
      </c>
      <c r="V39" s="64">
        <f t="shared" si="7"/>
        <v>15.384615384615385</v>
      </c>
      <c r="W39" s="66">
        <v>5</v>
      </c>
      <c r="X39" s="64">
        <f t="shared" si="8"/>
        <v>19.23076923076923</v>
      </c>
      <c r="Y39" s="66">
        <v>17</v>
      </c>
      <c r="Z39" s="65">
        <f t="shared" si="9"/>
        <v>65.384615384615387</v>
      </c>
      <c r="AA39" s="157"/>
      <c r="AB39" s="157"/>
      <c r="AC39" s="157"/>
      <c r="AD39" s="157"/>
    </row>
    <row r="40" spans="1:30" ht="16.5" customHeight="1" x14ac:dyDescent="0.25">
      <c r="A40" s="8">
        <v>12</v>
      </c>
      <c r="B40" s="9" t="s">
        <v>15</v>
      </c>
      <c r="C40" s="55">
        <v>40</v>
      </c>
      <c r="D40" s="55">
        <v>40</v>
      </c>
      <c r="E40" s="66">
        <v>32</v>
      </c>
      <c r="F40" s="60">
        <f t="shared" si="0"/>
        <v>80</v>
      </c>
      <c r="G40" s="66">
        <v>27</v>
      </c>
      <c r="H40" s="60">
        <f t="shared" si="10"/>
        <v>67.5</v>
      </c>
      <c r="I40" s="66">
        <v>31</v>
      </c>
      <c r="J40" s="61">
        <f t="shared" si="1"/>
        <v>77.5</v>
      </c>
      <c r="K40" s="66">
        <v>40</v>
      </c>
      <c r="L40" s="62">
        <f t="shared" si="2"/>
        <v>100</v>
      </c>
      <c r="M40" s="66">
        <v>40</v>
      </c>
      <c r="N40" s="63">
        <f t="shared" si="3"/>
        <v>100</v>
      </c>
      <c r="O40" s="66">
        <v>40</v>
      </c>
      <c r="P40" s="63">
        <f t="shared" si="4"/>
        <v>100</v>
      </c>
      <c r="Q40" s="66">
        <v>40</v>
      </c>
      <c r="R40" s="63">
        <f t="shared" si="5"/>
        <v>100</v>
      </c>
      <c r="S40" s="66">
        <v>5</v>
      </c>
      <c r="T40" s="63">
        <f t="shared" si="6"/>
        <v>12.5</v>
      </c>
      <c r="U40" s="66">
        <v>0</v>
      </c>
      <c r="V40" s="64">
        <f t="shared" si="7"/>
        <v>0</v>
      </c>
      <c r="W40" s="66">
        <v>0</v>
      </c>
      <c r="X40" s="64">
        <f t="shared" si="8"/>
        <v>0</v>
      </c>
      <c r="Y40" s="66">
        <v>40</v>
      </c>
      <c r="Z40" s="65">
        <f t="shared" si="9"/>
        <v>100</v>
      </c>
      <c r="AA40" s="92"/>
      <c r="AB40" s="93"/>
      <c r="AC40" s="93"/>
      <c r="AD40" s="94"/>
    </row>
    <row r="41" spans="1:30" ht="16.5" customHeight="1" x14ac:dyDescent="0.25">
      <c r="A41" s="8">
        <v>13</v>
      </c>
      <c r="B41" s="10" t="s">
        <v>16</v>
      </c>
      <c r="C41" s="55">
        <v>224</v>
      </c>
      <c r="D41" s="55">
        <v>126</v>
      </c>
      <c r="E41" s="66">
        <v>65</v>
      </c>
      <c r="F41" s="60">
        <f t="shared" si="0"/>
        <v>51.587301587301589</v>
      </c>
      <c r="G41" s="66">
        <v>62</v>
      </c>
      <c r="H41" s="60">
        <f t="shared" si="10"/>
        <v>49.206349206349209</v>
      </c>
      <c r="I41" s="66">
        <v>53</v>
      </c>
      <c r="J41" s="61">
        <f t="shared" si="1"/>
        <v>42.063492063492063</v>
      </c>
      <c r="K41" s="66">
        <v>94</v>
      </c>
      <c r="L41" s="62">
        <f t="shared" si="2"/>
        <v>74.603174603174608</v>
      </c>
      <c r="M41" s="66">
        <v>102</v>
      </c>
      <c r="N41" s="63">
        <f t="shared" si="3"/>
        <v>80.952380952380949</v>
      </c>
      <c r="O41" s="66">
        <v>77</v>
      </c>
      <c r="P41" s="63">
        <f t="shared" si="4"/>
        <v>61.111111111111114</v>
      </c>
      <c r="Q41" s="66">
        <v>102</v>
      </c>
      <c r="R41" s="63">
        <f t="shared" si="5"/>
        <v>80.952380952380949</v>
      </c>
      <c r="S41" s="66">
        <v>92</v>
      </c>
      <c r="T41" s="63">
        <f t="shared" si="6"/>
        <v>73.015873015873012</v>
      </c>
      <c r="U41" s="66">
        <v>25</v>
      </c>
      <c r="V41" s="64">
        <f t="shared" si="7"/>
        <v>19.841269841269842</v>
      </c>
      <c r="W41" s="66">
        <v>46</v>
      </c>
      <c r="X41" s="64">
        <f t="shared" si="8"/>
        <v>36.507936507936506</v>
      </c>
      <c r="Y41" s="66">
        <v>105</v>
      </c>
      <c r="Z41" s="65">
        <f t="shared" si="9"/>
        <v>83.333333333333329</v>
      </c>
      <c r="AA41" s="92"/>
      <c r="AB41" s="93"/>
      <c r="AC41" s="93"/>
      <c r="AD41" s="94"/>
    </row>
    <row r="42" spans="1:30" ht="16.5" customHeight="1" x14ac:dyDescent="0.25">
      <c r="A42" s="8">
        <v>14</v>
      </c>
      <c r="B42" s="10" t="s">
        <v>53</v>
      </c>
      <c r="C42" s="55">
        <v>25</v>
      </c>
      <c r="D42" s="55">
        <v>24</v>
      </c>
      <c r="E42" s="66">
        <v>1</v>
      </c>
      <c r="F42" s="60">
        <f t="shared" si="0"/>
        <v>4.166666666666667</v>
      </c>
      <c r="G42" s="66">
        <v>0</v>
      </c>
      <c r="H42" s="60">
        <f t="shared" si="10"/>
        <v>0</v>
      </c>
      <c r="I42" s="66">
        <v>1</v>
      </c>
      <c r="J42" s="61">
        <f t="shared" si="1"/>
        <v>4.166666666666667</v>
      </c>
      <c r="K42" s="66">
        <v>21</v>
      </c>
      <c r="L42" s="62">
        <f t="shared" si="2"/>
        <v>87.5</v>
      </c>
      <c r="M42" s="66">
        <v>19</v>
      </c>
      <c r="N42" s="63">
        <f t="shared" si="3"/>
        <v>79.166666666666671</v>
      </c>
      <c r="O42" s="66">
        <v>0</v>
      </c>
      <c r="P42" s="63">
        <f t="shared" si="4"/>
        <v>0</v>
      </c>
      <c r="Q42" s="66">
        <v>0</v>
      </c>
      <c r="R42" s="63">
        <f t="shared" si="5"/>
        <v>0</v>
      </c>
      <c r="S42" s="66">
        <v>1</v>
      </c>
      <c r="T42" s="63">
        <f t="shared" si="6"/>
        <v>4.166666666666667</v>
      </c>
      <c r="U42" s="66">
        <v>0</v>
      </c>
      <c r="V42" s="64">
        <f t="shared" si="7"/>
        <v>0</v>
      </c>
      <c r="W42" s="66">
        <v>0</v>
      </c>
      <c r="X42" s="64">
        <f t="shared" si="8"/>
        <v>0</v>
      </c>
      <c r="Y42" s="66">
        <v>22</v>
      </c>
      <c r="Z42" s="65">
        <f t="shared" si="9"/>
        <v>91.666666666666671</v>
      </c>
      <c r="AA42" s="92"/>
      <c r="AB42" s="93"/>
      <c r="AC42" s="93"/>
      <c r="AD42" s="94"/>
    </row>
    <row r="43" spans="1:30" ht="20.25" customHeight="1" x14ac:dyDescent="0.25">
      <c r="A43" s="8">
        <v>15</v>
      </c>
      <c r="B43" s="22" t="s">
        <v>17</v>
      </c>
      <c r="C43" s="55">
        <v>575</v>
      </c>
      <c r="D43" s="55">
        <v>511</v>
      </c>
      <c r="E43" s="66">
        <v>39</v>
      </c>
      <c r="F43" s="60">
        <f t="shared" si="0"/>
        <v>7.6320939334637963</v>
      </c>
      <c r="G43" s="66">
        <v>40</v>
      </c>
      <c r="H43" s="60">
        <f t="shared" si="10"/>
        <v>7.8277886497064575</v>
      </c>
      <c r="I43" s="66">
        <v>21</v>
      </c>
      <c r="J43" s="61">
        <f t="shared" si="1"/>
        <v>4.1095890410958908</v>
      </c>
      <c r="K43" s="66">
        <v>146</v>
      </c>
      <c r="L43" s="62">
        <f t="shared" si="2"/>
        <v>28.571428571428573</v>
      </c>
      <c r="M43" s="66">
        <v>155</v>
      </c>
      <c r="N43" s="63">
        <f t="shared" si="3"/>
        <v>30.332681017612526</v>
      </c>
      <c r="O43" s="66">
        <v>85</v>
      </c>
      <c r="P43" s="63">
        <f t="shared" si="4"/>
        <v>16.634050880626223</v>
      </c>
      <c r="Q43" s="66">
        <v>125</v>
      </c>
      <c r="R43" s="63">
        <f t="shared" si="5"/>
        <v>24.461839530332682</v>
      </c>
      <c r="S43" s="66">
        <v>139</v>
      </c>
      <c r="T43" s="63">
        <f t="shared" si="6"/>
        <v>27.201565557729943</v>
      </c>
      <c r="U43" s="66">
        <v>21</v>
      </c>
      <c r="V43" s="64">
        <f t="shared" si="7"/>
        <v>4.1095890410958908</v>
      </c>
      <c r="W43" s="66">
        <v>38</v>
      </c>
      <c r="X43" s="64">
        <f t="shared" si="8"/>
        <v>7.4363992172211351</v>
      </c>
      <c r="Y43" s="66">
        <v>112</v>
      </c>
      <c r="Z43" s="65">
        <f t="shared" si="9"/>
        <v>21.917808219178081</v>
      </c>
      <c r="AA43" s="162"/>
      <c r="AB43" s="163"/>
      <c r="AC43" s="163"/>
      <c r="AD43" s="164"/>
    </row>
    <row r="44" spans="1:30" ht="19.5" customHeight="1" x14ac:dyDescent="0.25">
      <c r="A44" s="8">
        <v>16</v>
      </c>
      <c r="B44" s="22" t="s">
        <v>18</v>
      </c>
      <c r="C44" s="55">
        <v>243</v>
      </c>
      <c r="D44" s="55">
        <v>122</v>
      </c>
      <c r="E44" s="66">
        <v>24</v>
      </c>
      <c r="F44" s="60">
        <f t="shared" si="0"/>
        <v>19.672131147540984</v>
      </c>
      <c r="G44" s="66">
        <v>22</v>
      </c>
      <c r="H44" s="60">
        <f t="shared" si="10"/>
        <v>18.032786885245901</v>
      </c>
      <c r="I44" s="66">
        <v>10</v>
      </c>
      <c r="J44" s="61">
        <f t="shared" si="1"/>
        <v>8.1967213114754092</v>
      </c>
      <c r="K44" s="66">
        <v>30</v>
      </c>
      <c r="L44" s="62">
        <f t="shared" si="2"/>
        <v>24.590163934426229</v>
      </c>
      <c r="M44" s="66">
        <v>59</v>
      </c>
      <c r="N44" s="63">
        <f t="shared" si="3"/>
        <v>48.360655737704917</v>
      </c>
      <c r="O44" s="66">
        <v>42</v>
      </c>
      <c r="P44" s="63">
        <f t="shared" si="4"/>
        <v>34.42622950819672</v>
      </c>
      <c r="Q44" s="66">
        <v>55</v>
      </c>
      <c r="R44" s="63">
        <f t="shared" si="5"/>
        <v>45.081967213114751</v>
      </c>
      <c r="S44" s="66">
        <v>47</v>
      </c>
      <c r="T44" s="63">
        <f t="shared" si="6"/>
        <v>38.524590163934427</v>
      </c>
      <c r="U44" s="66">
        <v>1</v>
      </c>
      <c r="V44" s="64">
        <f t="shared" si="7"/>
        <v>0.81967213114754101</v>
      </c>
      <c r="W44" s="66">
        <v>2</v>
      </c>
      <c r="X44" s="64">
        <f t="shared" si="8"/>
        <v>1.639344262295082</v>
      </c>
      <c r="Y44" s="66">
        <v>50</v>
      </c>
      <c r="Z44" s="65">
        <f t="shared" si="9"/>
        <v>40.983606557377051</v>
      </c>
      <c r="AA44" s="158"/>
      <c r="AB44" s="159"/>
      <c r="AC44" s="159"/>
      <c r="AD44" s="160"/>
    </row>
    <row r="45" spans="1:30" ht="16.5" customHeight="1" x14ac:dyDescent="0.25">
      <c r="A45" s="8">
        <v>17</v>
      </c>
      <c r="B45" s="9" t="s">
        <v>55</v>
      </c>
      <c r="C45" s="55">
        <v>28</v>
      </c>
      <c r="D45" s="55">
        <v>28</v>
      </c>
      <c r="E45" s="66">
        <v>12</v>
      </c>
      <c r="F45" s="60">
        <f t="shared" si="0"/>
        <v>42.857142857142854</v>
      </c>
      <c r="G45" s="66">
        <v>8</v>
      </c>
      <c r="H45" s="60">
        <f t="shared" si="10"/>
        <v>28.571428571428573</v>
      </c>
      <c r="I45" s="66">
        <v>11</v>
      </c>
      <c r="J45" s="61">
        <f t="shared" si="1"/>
        <v>39.285714285714285</v>
      </c>
      <c r="K45" s="66">
        <v>12</v>
      </c>
      <c r="L45" s="62">
        <f t="shared" si="2"/>
        <v>42.857142857142854</v>
      </c>
      <c r="M45" s="66">
        <v>21</v>
      </c>
      <c r="N45" s="63">
        <f t="shared" si="3"/>
        <v>75</v>
      </c>
      <c r="O45" s="66">
        <v>17</v>
      </c>
      <c r="P45" s="63">
        <f t="shared" si="4"/>
        <v>60.714285714285715</v>
      </c>
      <c r="Q45" s="66">
        <v>19</v>
      </c>
      <c r="R45" s="63">
        <f t="shared" si="5"/>
        <v>67.857142857142861</v>
      </c>
      <c r="S45" s="66">
        <v>20</v>
      </c>
      <c r="T45" s="63">
        <f t="shared" si="6"/>
        <v>71.428571428571431</v>
      </c>
      <c r="U45" s="66">
        <v>4</v>
      </c>
      <c r="V45" s="64">
        <f t="shared" si="7"/>
        <v>14.285714285714286</v>
      </c>
      <c r="W45" s="66">
        <v>4</v>
      </c>
      <c r="X45" s="64">
        <f t="shared" si="8"/>
        <v>14.285714285714286</v>
      </c>
      <c r="Y45" s="66">
        <v>13</v>
      </c>
      <c r="Z45" s="65">
        <f t="shared" si="9"/>
        <v>46.428571428571431</v>
      </c>
      <c r="AA45" s="92"/>
      <c r="AB45" s="93"/>
      <c r="AC45" s="93"/>
      <c r="AD45" s="94"/>
    </row>
    <row r="46" spans="1:30" ht="16.5" customHeight="1" x14ac:dyDescent="0.25">
      <c r="A46" s="8">
        <v>18</v>
      </c>
      <c r="B46" s="9" t="s">
        <v>19</v>
      </c>
      <c r="C46" s="55">
        <v>48</v>
      </c>
      <c r="D46" s="55">
        <v>34</v>
      </c>
      <c r="E46" s="66">
        <v>28</v>
      </c>
      <c r="F46" s="60">
        <f t="shared" si="0"/>
        <v>82.352941176470594</v>
      </c>
      <c r="G46" s="66">
        <v>26</v>
      </c>
      <c r="H46" s="60">
        <f t="shared" si="10"/>
        <v>76.470588235294116</v>
      </c>
      <c r="I46" s="66">
        <v>13</v>
      </c>
      <c r="J46" s="61">
        <f t="shared" si="1"/>
        <v>38.235294117647058</v>
      </c>
      <c r="K46" s="66">
        <v>30</v>
      </c>
      <c r="L46" s="62">
        <f t="shared" si="2"/>
        <v>88.235294117647058</v>
      </c>
      <c r="M46" s="66">
        <v>32</v>
      </c>
      <c r="N46" s="63">
        <f t="shared" si="3"/>
        <v>94.117647058823536</v>
      </c>
      <c r="O46" s="66">
        <v>20</v>
      </c>
      <c r="P46" s="63">
        <f t="shared" si="4"/>
        <v>58.823529411764703</v>
      </c>
      <c r="Q46" s="66">
        <v>29</v>
      </c>
      <c r="R46" s="63">
        <f t="shared" si="5"/>
        <v>85.294117647058826</v>
      </c>
      <c r="S46" s="66">
        <v>25</v>
      </c>
      <c r="T46" s="63">
        <f t="shared" si="6"/>
        <v>73.529411764705884</v>
      </c>
      <c r="U46" s="66">
        <v>4</v>
      </c>
      <c r="V46" s="64">
        <f t="shared" si="7"/>
        <v>11.764705882352942</v>
      </c>
      <c r="W46" s="66">
        <v>6</v>
      </c>
      <c r="X46" s="64">
        <f t="shared" si="8"/>
        <v>17.647058823529413</v>
      </c>
      <c r="Y46" s="66">
        <v>31</v>
      </c>
      <c r="Z46" s="65">
        <f t="shared" si="9"/>
        <v>91.17647058823529</v>
      </c>
      <c r="AA46" s="92"/>
      <c r="AB46" s="93"/>
      <c r="AC46" s="93"/>
      <c r="AD46" s="94"/>
    </row>
    <row r="47" spans="1:30" ht="16.5" customHeight="1" x14ac:dyDescent="0.25">
      <c r="A47" s="8">
        <v>19</v>
      </c>
      <c r="B47" s="9" t="s">
        <v>20</v>
      </c>
      <c r="C47" s="55">
        <v>40</v>
      </c>
      <c r="D47" s="55">
        <v>40</v>
      </c>
      <c r="E47" s="66">
        <v>29</v>
      </c>
      <c r="F47" s="60">
        <f t="shared" si="0"/>
        <v>72.5</v>
      </c>
      <c r="G47" s="66">
        <v>24</v>
      </c>
      <c r="H47" s="60">
        <f t="shared" si="10"/>
        <v>60</v>
      </c>
      <c r="I47" s="66">
        <v>33</v>
      </c>
      <c r="J47" s="61">
        <f t="shared" si="1"/>
        <v>82.5</v>
      </c>
      <c r="K47" s="66">
        <v>34</v>
      </c>
      <c r="L47" s="62">
        <f t="shared" si="2"/>
        <v>85</v>
      </c>
      <c r="M47" s="66">
        <v>26</v>
      </c>
      <c r="N47" s="63">
        <f t="shared" si="3"/>
        <v>65</v>
      </c>
      <c r="O47" s="66">
        <v>23</v>
      </c>
      <c r="P47" s="63">
        <f t="shared" si="4"/>
        <v>57.5</v>
      </c>
      <c r="Q47" s="66">
        <v>31</v>
      </c>
      <c r="R47" s="63">
        <f t="shared" si="5"/>
        <v>77.5</v>
      </c>
      <c r="S47" s="66">
        <v>34</v>
      </c>
      <c r="T47" s="63">
        <f t="shared" si="6"/>
        <v>85</v>
      </c>
      <c r="U47" s="66">
        <v>3</v>
      </c>
      <c r="V47" s="64">
        <f t="shared" si="7"/>
        <v>7.5</v>
      </c>
      <c r="W47" s="66">
        <v>0</v>
      </c>
      <c r="X47" s="64">
        <f t="shared" si="8"/>
        <v>0</v>
      </c>
      <c r="Y47" s="66">
        <v>40</v>
      </c>
      <c r="Z47" s="65">
        <f t="shared" si="9"/>
        <v>100</v>
      </c>
      <c r="AA47" s="92"/>
      <c r="AB47" s="93"/>
      <c r="AC47" s="93"/>
      <c r="AD47" s="94"/>
    </row>
    <row r="48" spans="1:30" ht="18.75" customHeight="1" x14ac:dyDescent="0.25">
      <c r="A48" s="8">
        <v>20</v>
      </c>
      <c r="B48" s="9" t="s">
        <v>21</v>
      </c>
      <c r="C48" s="55">
        <v>138</v>
      </c>
      <c r="D48" s="55">
        <v>123</v>
      </c>
      <c r="E48" s="66">
        <v>32</v>
      </c>
      <c r="F48" s="60">
        <f t="shared" si="0"/>
        <v>26.016260162601625</v>
      </c>
      <c r="G48" s="66">
        <v>24</v>
      </c>
      <c r="H48" s="60">
        <f t="shared" si="10"/>
        <v>19.512195121951219</v>
      </c>
      <c r="I48" s="66">
        <v>22</v>
      </c>
      <c r="J48" s="61">
        <f t="shared" si="1"/>
        <v>17.886178861788618</v>
      </c>
      <c r="K48" s="66">
        <v>98</v>
      </c>
      <c r="L48" s="62">
        <f t="shared" si="2"/>
        <v>79.674796747967477</v>
      </c>
      <c r="M48" s="66">
        <v>103</v>
      </c>
      <c r="N48" s="63">
        <f t="shared" si="3"/>
        <v>83.739837398373979</v>
      </c>
      <c r="O48" s="66">
        <v>80</v>
      </c>
      <c r="P48" s="63">
        <f t="shared" si="4"/>
        <v>65.040650406504071</v>
      </c>
      <c r="Q48" s="66">
        <v>68</v>
      </c>
      <c r="R48" s="63">
        <f t="shared" si="5"/>
        <v>55.284552845528452</v>
      </c>
      <c r="S48" s="66">
        <v>55</v>
      </c>
      <c r="T48" s="63">
        <f t="shared" si="6"/>
        <v>44.715447154471548</v>
      </c>
      <c r="U48" s="66">
        <v>0</v>
      </c>
      <c r="V48" s="64">
        <f t="shared" si="7"/>
        <v>0</v>
      </c>
      <c r="W48" s="66">
        <v>0</v>
      </c>
      <c r="X48" s="64">
        <f t="shared" si="8"/>
        <v>0</v>
      </c>
      <c r="Y48" s="66">
        <v>73</v>
      </c>
      <c r="Z48" s="65">
        <f t="shared" si="9"/>
        <v>59.349593495934961</v>
      </c>
      <c r="AA48" s="165"/>
      <c r="AB48" s="165"/>
      <c r="AC48" s="165"/>
      <c r="AD48" s="165"/>
    </row>
    <row r="49" spans="1:30" ht="16.5" customHeight="1" x14ac:dyDescent="0.25">
      <c r="A49" s="8">
        <v>21</v>
      </c>
      <c r="B49" s="10" t="s">
        <v>49</v>
      </c>
      <c r="C49" s="55">
        <v>92</v>
      </c>
      <c r="D49" s="55">
        <v>46</v>
      </c>
      <c r="E49" s="66">
        <v>17</v>
      </c>
      <c r="F49" s="60">
        <f t="shared" si="0"/>
        <v>36.956521739130437</v>
      </c>
      <c r="G49" s="66">
        <v>17</v>
      </c>
      <c r="H49" s="60">
        <f t="shared" si="10"/>
        <v>36.956521739130437</v>
      </c>
      <c r="I49" s="66">
        <v>12</v>
      </c>
      <c r="J49" s="61">
        <f t="shared" si="1"/>
        <v>26.086956521739129</v>
      </c>
      <c r="K49" s="66">
        <v>46</v>
      </c>
      <c r="L49" s="62">
        <f t="shared" si="2"/>
        <v>100</v>
      </c>
      <c r="M49" s="66">
        <v>39</v>
      </c>
      <c r="N49" s="63">
        <f t="shared" si="3"/>
        <v>84.782608695652172</v>
      </c>
      <c r="O49" s="66">
        <v>40</v>
      </c>
      <c r="P49" s="63">
        <f t="shared" si="4"/>
        <v>86.956521739130437</v>
      </c>
      <c r="Q49" s="66">
        <v>32</v>
      </c>
      <c r="R49" s="63">
        <f t="shared" si="5"/>
        <v>69.565217391304344</v>
      </c>
      <c r="S49" s="66">
        <v>39</v>
      </c>
      <c r="T49" s="63">
        <f t="shared" si="6"/>
        <v>84.782608695652172</v>
      </c>
      <c r="U49" s="66">
        <v>9</v>
      </c>
      <c r="V49" s="64">
        <f t="shared" si="7"/>
        <v>19.565217391304348</v>
      </c>
      <c r="W49" s="66">
        <v>14</v>
      </c>
      <c r="X49" s="64">
        <f t="shared" si="8"/>
        <v>30.434782608695652</v>
      </c>
      <c r="Y49" s="66">
        <v>46</v>
      </c>
      <c r="Z49" s="65">
        <f t="shared" si="9"/>
        <v>100</v>
      </c>
      <c r="AA49" s="92"/>
      <c r="AB49" s="93"/>
      <c r="AC49" s="93"/>
      <c r="AD49" s="94"/>
    </row>
    <row r="50" spans="1:30" ht="19.5" customHeight="1" x14ac:dyDescent="0.25">
      <c r="A50" s="8">
        <v>22</v>
      </c>
      <c r="B50" s="20" t="s">
        <v>22</v>
      </c>
      <c r="C50" s="55">
        <v>36</v>
      </c>
      <c r="D50" s="55">
        <v>16</v>
      </c>
      <c r="E50" s="66">
        <v>0</v>
      </c>
      <c r="F50" s="60">
        <f t="shared" si="0"/>
        <v>0</v>
      </c>
      <c r="G50" s="66">
        <v>0</v>
      </c>
      <c r="H50" s="60">
        <f t="shared" si="10"/>
        <v>0</v>
      </c>
      <c r="I50" s="66">
        <v>0</v>
      </c>
      <c r="J50" s="61">
        <f t="shared" si="1"/>
        <v>0</v>
      </c>
      <c r="K50" s="66">
        <v>16</v>
      </c>
      <c r="L50" s="62">
        <f t="shared" si="2"/>
        <v>100</v>
      </c>
      <c r="M50" s="66">
        <v>16</v>
      </c>
      <c r="N50" s="63">
        <f t="shared" si="3"/>
        <v>100</v>
      </c>
      <c r="O50" s="66">
        <v>16</v>
      </c>
      <c r="P50" s="63">
        <f t="shared" si="4"/>
        <v>100</v>
      </c>
      <c r="Q50" s="66">
        <v>16</v>
      </c>
      <c r="R50" s="63">
        <f t="shared" si="5"/>
        <v>100</v>
      </c>
      <c r="S50" s="66">
        <v>16</v>
      </c>
      <c r="T50" s="63">
        <f t="shared" si="6"/>
        <v>100</v>
      </c>
      <c r="U50" s="66">
        <v>0</v>
      </c>
      <c r="V50" s="64">
        <f t="shared" si="7"/>
        <v>0</v>
      </c>
      <c r="W50" s="66">
        <v>0</v>
      </c>
      <c r="X50" s="64">
        <f t="shared" si="8"/>
        <v>0</v>
      </c>
      <c r="Y50" s="66">
        <v>0</v>
      </c>
      <c r="Z50" s="65">
        <f t="shared" si="9"/>
        <v>0</v>
      </c>
      <c r="AA50" s="166"/>
      <c r="AB50" s="165"/>
      <c r="AC50" s="165"/>
      <c r="AD50" s="165"/>
    </row>
    <row r="51" spans="1:30" ht="16.5" customHeight="1" x14ac:dyDescent="0.25">
      <c r="A51" s="8">
        <v>23</v>
      </c>
      <c r="B51" s="10" t="s">
        <v>47</v>
      </c>
      <c r="C51" s="55">
        <v>37</v>
      </c>
      <c r="D51" s="55">
        <v>35</v>
      </c>
      <c r="E51" s="66">
        <v>16</v>
      </c>
      <c r="F51" s="60">
        <f t="shared" si="0"/>
        <v>45.714285714285715</v>
      </c>
      <c r="G51" s="66">
        <v>15</v>
      </c>
      <c r="H51" s="60">
        <f t="shared" si="10"/>
        <v>42.857142857142854</v>
      </c>
      <c r="I51" s="66">
        <v>21</v>
      </c>
      <c r="J51" s="61">
        <f t="shared" si="1"/>
        <v>60</v>
      </c>
      <c r="K51" s="66">
        <v>24</v>
      </c>
      <c r="L51" s="62">
        <f t="shared" si="2"/>
        <v>68.571428571428569</v>
      </c>
      <c r="M51" s="66">
        <v>29</v>
      </c>
      <c r="N51" s="63">
        <f t="shared" si="3"/>
        <v>82.857142857142861</v>
      </c>
      <c r="O51" s="66">
        <v>20</v>
      </c>
      <c r="P51" s="63">
        <f t="shared" si="4"/>
        <v>57.142857142857146</v>
      </c>
      <c r="Q51" s="66">
        <v>25</v>
      </c>
      <c r="R51" s="63">
        <f t="shared" si="5"/>
        <v>71.428571428571431</v>
      </c>
      <c r="S51" s="66">
        <v>19</v>
      </c>
      <c r="T51" s="63">
        <f t="shared" si="6"/>
        <v>54.285714285714285</v>
      </c>
      <c r="U51" s="66">
        <v>8</v>
      </c>
      <c r="V51" s="64">
        <f t="shared" si="7"/>
        <v>22.857142857142858</v>
      </c>
      <c r="W51" s="66">
        <v>11</v>
      </c>
      <c r="X51" s="64">
        <f t="shared" si="8"/>
        <v>31.428571428571427</v>
      </c>
      <c r="Y51" s="66">
        <v>29</v>
      </c>
      <c r="Z51" s="65">
        <f t="shared" si="9"/>
        <v>82.857142857142861</v>
      </c>
      <c r="AA51" s="166"/>
      <c r="AB51" s="165"/>
      <c r="AC51" s="165"/>
      <c r="AD51" s="165"/>
    </row>
    <row r="52" spans="1:30" ht="16.5" customHeight="1" x14ac:dyDescent="0.25">
      <c r="A52" s="8">
        <v>24</v>
      </c>
      <c r="B52" s="9" t="s">
        <v>23</v>
      </c>
      <c r="C52" s="55">
        <v>38</v>
      </c>
      <c r="D52" s="55">
        <v>33</v>
      </c>
      <c r="E52" s="66">
        <v>15</v>
      </c>
      <c r="F52" s="60">
        <f t="shared" si="0"/>
        <v>45.454545454545453</v>
      </c>
      <c r="G52" s="66">
        <v>9</v>
      </c>
      <c r="H52" s="60">
        <f t="shared" si="10"/>
        <v>27.272727272727273</v>
      </c>
      <c r="I52" s="66">
        <v>17</v>
      </c>
      <c r="J52" s="61">
        <f t="shared" si="1"/>
        <v>51.515151515151516</v>
      </c>
      <c r="K52" s="66">
        <v>26</v>
      </c>
      <c r="L52" s="62">
        <f t="shared" si="2"/>
        <v>78.787878787878782</v>
      </c>
      <c r="M52" s="66">
        <v>30</v>
      </c>
      <c r="N52" s="63">
        <f t="shared" si="3"/>
        <v>90.909090909090907</v>
      </c>
      <c r="O52" s="66">
        <v>21</v>
      </c>
      <c r="P52" s="63">
        <f t="shared" si="4"/>
        <v>63.636363636363633</v>
      </c>
      <c r="Q52" s="66">
        <v>27</v>
      </c>
      <c r="R52" s="63">
        <f t="shared" si="5"/>
        <v>81.818181818181813</v>
      </c>
      <c r="S52" s="66">
        <v>26</v>
      </c>
      <c r="T52" s="63">
        <f t="shared" si="6"/>
        <v>78.787878787878782</v>
      </c>
      <c r="U52" s="66">
        <v>10</v>
      </c>
      <c r="V52" s="64">
        <f t="shared" si="7"/>
        <v>30.303030303030305</v>
      </c>
      <c r="W52" s="66">
        <v>14</v>
      </c>
      <c r="X52" s="64">
        <f t="shared" si="8"/>
        <v>42.424242424242422</v>
      </c>
      <c r="Y52" s="66">
        <v>32</v>
      </c>
      <c r="Z52" s="65">
        <f t="shared" si="9"/>
        <v>96.969696969696969</v>
      </c>
      <c r="AA52" s="157"/>
      <c r="AB52" s="157"/>
      <c r="AC52" s="157"/>
      <c r="AD52" s="157"/>
    </row>
    <row r="53" spans="1:30" ht="16.5" customHeight="1" x14ac:dyDescent="0.25">
      <c r="A53" s="8">
        <v>25</v>
      </c>
      <c r="B53" s="10" t="s">
        <v>60</v>
      </c>
      <c r="C53" s="55">
        <v>43</v>
      </c>
      <c r="D53" s="55">
        <v>40</v>
      </c>
      <c r="E53" s="66">
        <v>23</v>
      </c>
      <c r="F53" s="60">
        <f t="shared" si="0"/>
        <v>57.5</v>
      </c>
      <c r="G53" s="66">
        <v>20</v>
      </c>
      <c r="H53" s="60">
        <f t="shared" si="10"/>
        <v>50</v>
      </c>
      <c r="I53" s="66">
        <v>3</v>
      </c>
      <c r="J53" s="61">
        <f t="shared" si="1"/>
        <v>7.5</v>
      </c>
      <c r="K53" s="66">
        <v>30</v>
      </c>
      <c r="L53" s="62">
        <f t="shared" si="2"/>
        <v>75</v>
      </c>
      <c r="M53" s="66">
        <v>35</v>
      </c>
      <c r="N53" s="63">
        <f t="shared" si="3"/>
        <v>87.5</v>
      </c>
      <c r="O53" s="66">
        <v>19</v>
      </c>
      <c r="P53" s="63">
        <f t="shared" si="4"/>
        <v>47.5</v>
      </c>
      <c r="Q53" s="66">
        <v>41</v>
      </c>
      <c r="R53" s="63">
        <f t="shared" si="5"/>
        <v>102.5</v>
      </c>
      <c r="S53" s="66">
        <v>31</v>
      </c>
      <c r="T53" s="63">
        <f t="shared" si="6"/>
        <v>77.5</v>
      </c>
      <c r="U53" s="66">
        <v>7</v>
      </c>
      <c r="V53" s="64">
        <f t="shared" si="7"/>
        <v>17.5</v>
      </c>
      <c r="W53" s="66">
        <v>11</v>
      </c>
      <c r="X53" s="64">
        <f t="shared" si="8"/>
        <v>27.5</v>
      </c>
      <c r="Y53" s="66">
        <v>26</v>
      </c>
      <c r="Z53" s="65">
        <f t="shared" si="9"/>
        <v>65</v>
      </c>
      <c r="AA53" s="158"/>
      <c r="AB53" s="159"/>
      <c r="AC53" s="159"/>
      <c r="AD53" s="160"/>
    </row>
    <row r="54" spans="1:30" ht="16.5" customHeight="1" x14ac:dyDescent="0.25">
      <c r="A54" s="8">
        <v>26</v>
      </c>
      <c r="B54" s="10" t="s">
        <v>24</v>
      </c>
      <c r="C54" s="55">
        <v>36</v>
      </c>
      <c r="D54" s="55">
        <v>33</v>
      </c>
      <c r="E54" s="66">
        <v>24</v>
      </c>
      <c r="F54" s="60">
        <f t="shared" si="0"/>
        <v>72.727272727272734</v>
      </c>
      <c r="G54" s="66">
        <v>23</v>
      </c>
      <c r="H54" s="60">
        <f t="shared" si="10"/>
        <v>69.696969696969703</v>
      </c>
      <c r="I54" s="66">
        <v>26</v>
      </c>
      <c r="J54" s="61">
        <f t="shared" si="1"/>
        <v>78.787878787878782</v>
      </c>
      <c r="K54" s="66">
        <v>31</v>
      </c>
      <c r="L54" s="62">
        <f t="shared" si="2"/>
        <v>93.939393939393938</v>
      </c>
      <c r="M54" s="66">
        <v>30</v>
      </c>
      <c r="N54" s="63">
        <f t="shared" si="3"/>
        <v>90.909090909090907</v>
      </c>
      <c r="O54" s="66">
        <v>27</v>
      </c>
      <c r="P54" s="63">
        <f t="shared" si="4"/>
        <v>81.818181818181813</v>
      </c>
      <c r="Q54" s="66">
        <v>32</v>
      </c>
      <c r="R54" s="63">
        <f t="shared" si="5"/>
        <v>96.969696969696969</v>
      </c>
      <c r="S54" s="66">
        <v>29</v>
      </c>
      <c r="T54" s="63">
        <f t="shared" si="6"/>
        <v>87.878787878787875</v>
      </c>
      <c r="U54" s="66">
        <v>6</v>
      </c>
      <c r="V54" s="64">
        <f t="shared" si="7"/>
        <v>18.181818181818183</v>
      </c>
      <c r="W54" s="66">
        <v>6</v>
      </c>
      <c r="X54" s="64">
        <f t="shared" si="8"/>
        <v>18.181818181818183</v>
      </c>
      <c r="Y54" s="66">
        <v>30</v>
      </c>
      <c r="Z54" s="65">
        <f t="shared" si="9"/>
        <v>90.909090909090907</v>
      </c>
      <c r="AA54" s="158"/>
      <c r="AB54" s="159"/>
      <c r="AC54" s="159"/>
      <c r="AD54" s="94"/>
    </row>
    <row r="55" spans="1:30" ht="18" customHeight="1" x14ac:dyDescent="0.25">
      <c r="A55" s="8">
        <v>27</v>
      </c>
      <c r="B55" s="19" t="s">
        <v>56</v>
      </c>
      <c r="C55" s="55">
        <v>19</v>
      </c>
      <c r="D55" s="55">
        <v>19</v>
      </c>
      <c r="E55" s="66">
        <v>9</v>
      </c>
      <c r="F55" s="60">
        <f t="shared" si="0"/>
        <v>47.368421052631582</v>
      </c>
      <c r="G55" s="66">
        <v>10</v>
      </c>
      <c r="H55" s="60">
        <f t="shared" si="10"/>
        <v>52.631578947368418</v>
      </c>
      <c r="I55" s="66">
        <v>11</v>
      </c>
      <c r="J55" s="61">
        <f t="shared" si="1"/>
        <v>57.89473684210526</v>
      </c>
      <c r="K55" s="66">
        <v>16</v>
      </c>
      <c r="L55" s="62">
        <f t="shared" si="2"/>
        <v>84.21052631578948</v>
      </c>
      <c r="M55" s="66">
        <v>16</v>
      </c>
      <c r="N55" s="63">
        <f t="shared" si="3"/>
        <v>84.21052631578948</v>
      </c>
      <c r="O55" s="66">
        <v>15</v>
      </c>
      <c r="P55" s="63">
        <f t="shared" si="4"/>
        <v>78.94736842105263</v>
      </c>
      <c r="Q55" s="66">
        <v>16</v>
      </c>
      <c r="R55" s="63">
        <f t="shared" si="5"/>
        <v>84.21052631578948</v>
      </c>
      <c r="S55" s="66">
        <v>17</v>
      </c>
      <c r="T55" s="63">
        <f t="shared" si="6"/>
        <v>89.473684210526315</v>
      </c>
      <c r="U55" s="66">
        <v>6</v>
      </c>
      <c r="V55" s="64">
        <f t="shared" si="7"/>
        <v>31.578947368421051</v>
      </c>
      <c r="W55" s="66">
        <v>11</v>
      </c>
      <c r="X55" s="64">
        <f t="shared" si="8"/>
        <v>57.89473684210526</v>
      </c>
      <c r="Y55" s="66">
        <v>17</v>
      </c>
      <c r="Z55" s="65">
        <f t="shared" si="9"/>
        <v>89.473684210526315</v>
      </c>
      <c r="AA55" s="157"/>
      <c r="AB55" s="157"/>
      <c r="AC55" s="157"/>
      <c r="AD55" s="157"/>
    </row>
    <row r="56" spans="1:30" ht="16.5" customHeight="1" x14ac:dyDescent="0.25">
      <c r="A56" s="8">
        <v>28</v>
      </c>
      <c r="B56" s="9" t="s">
        <v>57</v>
      </c>
      <c r="C56" s="55">
        <v>18</v>
      </c>
      <c r="D56" s="55">
        <v>16</v>
      </c>
      <c r="E56" s="66">
        <v>4</v>
      </c>
      <c r="F56" s="60">
        <f t="shared" si="0"/>
        <v>25</v>
      </c>
      <c r="G56" s="66">
        <v>1</v>
      </c>
      <c r="H56" s="60">
        <f t="shared" si="10"/>
        <v>6.25</v>
      </c>
      <c r="I56" s="66">
        <v>1</v>
      </c>
      <c r="J56" s="61">
        <f t="shared" si="1"/>
        <v>6.25</v>
      </c>
      <c r="K56" s="66">
        <v>11</v>
      </c>
      <c r="L56" s="62">
        <f t="shared" si="2"/>
        <v>68.75</v>
      </c>
      <c r="M56" s="66">
        <v>13</v>
      </c>
      <c r="N56" s="63">
        <f t="shared" si="3"/>
        <v>81.25</v>
      </c>
      <c r="O56" s="66">
        <v>15</v>
      </c>
      <c r="P56" s="63">
        <f t="shared" si="4"/>
        <v>93.75</v>
      </c>
      <c r="Q56" s="66">
        <v>7</v>
      </c>
      <c r="R56" s="63">
        <f t="shared" si="5"/>
        <v>43.75</v>
      </c>
      <c r="S56" s="66">
        <v>8</v>
      </c>
      <c r="T56" s="63">
        <f t="shared" si="6"/>
        <v>50</v>
      </c>
      <c r="U56" s="66">
        <v>0</v>
      </c>
      <c r="V56" s="64">
        <f t="shared" si="7"/>
        <v>0</v>
      </c>
      <c r="W56" s="66">
        <v>0</v>
      </c>
      <c r="X56" s="64">
        <f t="shared" si="8"/>
        <v>0</v>
      </c>
      <c r="Y56" s="66">
        <v>9</v>
      </c>
      <c r="Z56" s="65">
        <f t="shared" si="9"/>
        <v>56.25</v>
      </c>
      <c r="AA56" s="92"/>
      <c r="AB56" s="93"/>
      <c r="AC56" s="93"/>
      <c r="AD56" s="94"/>
    </row>
    <row r="57" spans="1:30" ht="16.5" customHeight="1" x14ac:dyDescent="0.25">
      <c r="A57" s="6">
        <v>29</v>
      </c>
      <c r="B57" s="9" t="s">
        <v>83</v>
      </c>
      <c r="C57" s="55">
        <v>16</v>
      </c>
      <c r="D57" s="55">
        <v>16</v>
      </c>
      <c r="E57" s="66">
        <v>3</v>
      </c>
      <c r="F57" s="60">
        <f t="shared" si="0"/>
        <v>18.75</v>
      </c>
      <c r="G57" s="66">
        <v>4</v>
      </c>
      <c r="H57" s="60">
        <f t="shared" si="10"/>
        <v>25</v>
      </c>
      <c r="I57" s="66">
        <v>1</v>
      </c>
      <c r="J57" s="61">
        <f t="shared" si="1"/>
        <v>6.25</v>
      </c>
      <c r="K57" s="66">
        <v>9</v>
      </c>
      <c r="L57" s="62">
        <f t="shared" si="2"/>
        <v>56.25</v>
      </c>
      <c r="M57" s="66">
        <v>6</v>
      </c>
      <c r="N57" s="63">
        <f t="shared" si="3"/>
        <v>37.5</v>
      </c>
      <c r="O57" s="66">
        <v>4</v>
      </c>
      <c r="P57" s="63">
        <f t="shared" si="4"/>
        <v>25</v>
      </c>
      <c r="Q57" s="66">
        <v>5</v>
      </c>
      <c r="R57" s="63">
        <f t="shared" si="5"/>
        <v>31.25</v>
      </c>
      <c r="S57" s="66">
        <v>3</v>
      </c>
      <c r="T57" s="63">
        <f t="shared" si="6"/>
        <v>18.75</v>
      </c>
      <c r="U57" s="66">
        <v>1</v>
      </c>
      <c r="V57" s="64">
        <f t="shared" si="7"/>
        <v>6.25</v>
      </c>
      <c r="W57" s="66">
        <v>0</v>
      </c>
      <c r="X57" s="64">
        <f t="shared" si="8"/>
        <v>0</v>
      </c>
      <c r="Y57" s="66">
        <v>16</v>
      </c>
      <c r="Z57" s="65">
        <f t="shared" si="9"/>
        <v>100</v>
      </c>
      <c r="AA57" s="92"/>
      <c r="AB57" s="93"/>
      <c r="AC57" s="93"/>
      <c r="AD57" s="94"/>
    </row>
    <row r="58" spans="1:30" ht="17.25" customHeight="1" x14ac:dyDescent="0.25">
      <c r="A58" s="6">
        <v>30</v>
      </c>
      <c r="B58" s="22" t="s">
        <v>25</v>
      </c>
      <c r="C58" s="55">
        <v>199</v>
      </c>
      <c r="D58" s="55">
        <v>156</v>
      </c>
      <c r="E58" s="66">
        <v>40</v>
      </c>
      <c r="F58" s="60">
        <f t="shared" si="0"/>
        <v>25.641025641025642</v>
      </c>
      <c r="G58" s="66">
        <v>52</v>
      </c>
      <c r="H58" s="60">
        <f t="shared" si="10"/>
        <v>33.333333333333336</v>
      </c>
      <c r="I58" s="66">
        <v>100</v>
      </c>
      <c r="J58" s="61">
        <f t="shared" si="1"/>
        <v>64.102564102564102</v>
      </c>
      <c r="K58" s="66">
        <v>156</v>
      </c>
      <c r="L58" s="62">
        <f t="shared" si="2"/>
        <v>100</v>
      </c>
      <c r="M58" s="66">
        <v>156</v>
      </c>
      <c r="N58" s="63">
        <f t="shared" si="3"/>
        <v>100</v>
      </c>
      <c r="O58" s="66">
        <v>120</v>
      </c>
      <c r="P58" s="63">
        <f t="shared" si="4"/>
        <v>76.92307692307692</v>
      </c>
      <c r="Q58" s="66">
        <v>100</v>
      </c>
      <c r="R58" s="63">
        <f t="shared" si="5"/>
        <v>64.102564102564102</v>
      </c>
      <c r="S58" s="66">
        <v>156</v>
      </c>
      <c r="T58" s="63">
        <f t="shared" si="6"/>
        <v>100</v>
      </c>
      <c r="U58" s="66">
        <v>15</v>
      </c>
      <c r="V58" s="64">
        <f t="shared" si="7"/>
        <v>9.615384615384615</v>
      </c>
      <c r="W58" s="66">
        <v>10</v>
      </c>
      <c r="X58" s="64">
        <f t="shared" si="8"/>
        <v>6.4102564102564106</v>
      </c>
      <c r="Y58" s="66">
        <v>156</v>
      </c>
      <c r="Z58" s="65">
        <f t="shared" si="9"/>
        <v>100</v>
      </c>
      <c r="AA58" s="157"/>
      <c r="AB58" s="157"/>
      <c r="AC58" s="157"/>
      <c r="AD58" s="157"/>
    </row>
    <row r="59" spans="1:30" ht="16.5" customHeight="1" x14ac:dyDescent="0.25">
      <c r="A59" s="8">
        <v>31</v>
      </c>
      <c r="B59" s="9" t="s">
        <v>26</v>
      </c>
      <c r="C59" s="55">
        <v>37</v>
      </c>
      <c r="D59" s="55">
        <v>29</v>
      </c>
      <c r="E59" s="66">
        <v>14</v>
      </c>
      <c r="F59" s="60">
        <f t="shared" si="0"/>
        <v>48.275862068965516</v>
      </c>
      <c r="G59" s="66">
        <v>11</v>
      </c>
      <c r="H59" s="60">
        <f t="shared" si="10"/>
        <v>37.931034482758619</v>
      </c>
      <c r="I59" s="66">
        <v>13</v>
      </c>
      <c r="J59" s="61">
        <f t="shared" si="1"/>
        <v>44.827586206896555</v>
      </c>
      <c r="K59" s="66">
        <v>23</v>
      </c>
      <c r="L59" s="62">
        <f t="shared" si="2"/>
        <v>79.310344827586206</v>
      </c>
      <c r="M59" s="66">
        <v>22</v>
      </c>
      <c r="N59" s="63">
        <f t="shared" si="3"/>
        <v>75.862068965517238</v>
      </c>
      <c r="O59" s="66">
        <v>23</v>
      </c>
      <c r="P59" s="63">
        <f t="shared" si="4"/>
        <v>79.310344827586206</v>
      </c>
      <c r="Q59" s="66">
        <v>26</v>
      </c>
      <c r="R59" s="63">
        <f t="shared" si="5"/>
        <v>89.65517241379311</v>
      </c>
      <c r="S59" s="66">
        <v>23</v>
      </c>
      <c r="T59" s="63">
        <f t="shared" si="6"/>
        <v>79.310344827586206</v>
      </c>
      <c r="U59" s="66">
        <v>8</v>
      </c>
      <c r="V59" s="64">
        <f t="shared" si="7"/>
        <v>27.586206896551722</v>
      </c>
      <c r="W59" s="66">
        <v>10</v>
      </c>
      <c r="X59" s="64">
        <f t="shared" si="8"/>
        <v>34.482758620689658</v>
      </c>
      <c r="Y59" s="66">
        <v>24</v>
      </c>
      <c r="Z59" s="65">
        <f t="shared" si="9"/>
        <v>82.758620689655174</v>
      </c>
      <c r="AA59" s="92"/>
      <c r="AB59" s="93"/>
      <c r="AC59" s="93"/>
      <c r="AD59" s="94"/>
    </row>
    <row r="60" spans="1:30" ht="16.5" customHeight="1" x14ac:dyDescent="0.25">
      <c r="A60" s="8">
        <v>32</v>
      </c>
      <c r="B60" s="9" t="s">
        <v>27</v>
      </c>
      <c r="C60" s="55">
        <v>106</v>
      </c>
      <c r="D60" s="55">
        <v>90</v>
      </c>
      <c r="E60" s="66">
        <v>50</v>
      </c>
      <c r="F60" s="60">
        <f t="shared" si="0"/>
        <v>55.555555555555557</v>
      </c>
      <c r="G60" s="66">
        <v>47</v>
      </c>
      <c r="H60" s="60">
        <f t="shared" si="10"/>
        <v>52.222222222222221</v>
      </c>
      <c r="I60" s="66">
        <v>35</v>
      </c>
      <c r="J60" s="61">
        <f t="shared" si="1"/>
        <v>38.888888888888886</v>
      </c>
      <c r="K60" s="66">
        <v>71</v>
      </c>
      <c r="L60" s="62">
        <f t="shared" si="2"/>
        <v>78.888888888888886</v>
      </c>
      <c r="M60" s="66">
        <v>73</v>
      </c>
      <c r="N60" s="63">
        <f t="shared" si="3"/>
        <v>81.111111111111114</v>
      </c>
      <c r="O60" s="66">
        <v>48</v>
      </c>
      <c r="P60" s="63">
        <f t="shared" si="4"/>
        <v>53.333333333333336</v>
      </c>
      <c r="Q60" s="66">
        <v>64</v>
      </c>
      <c r="R60" s="63">
        <f t="shared" si="5"/>
        <v>71.111111111111114</v>
      </c>
      <c r="S60" s="66">
        <v>59</v>
      </c>
      <c r="T60" s="63">
        <f t="shared" si="6"/>
        <v>65.555555555555557</v>
      </c>
      <c r="U60" s="66">
        <v>10</v>
      </c>
      <c r="V60" s="64">
        <f t="shared" si="7"/>
        <v>11.111111111111111</v>
      </c>
      <c r="W60" s="66">
        <v>28</v>
      </c>
      <c r="X60" s="64">
        <f t="shared" si="8"/>
        <v>31.111111111111111</v>
      </c>
      <c r="Y60" s="66">
        <v>69</v>
      </c>
      <c r="Z60" s="65">
        <f t="shared" si="9"/>
        <v>76.666666666666671</v>
      </c>
      <c r="AA60" s="92"/>
      <c r="AB60" s="93"/>
      <c r="AC60" s="93"/>
      <c r="AD60" s="94"/>
    </row>
    <row r="61" spans="1:30" ht="17.25" customHeight="1" x14ac:dyDescent="0.25">
      <c r="A61" s="8">
        <v>33</v>
      </c>
      <c r="B61" s="72" t="s">
        <v>28</v>
      </c>
      <c r="C61" s="55">
        <v>52</v>
      </c>
      <c r="D61" s="55">
        <v>30</v>
      </c>
      <c r="E61" s="66">
        <v>20</v>
      </c>
      <c r="F61" s="60">
        <f t="shared" si="0"/>
        <v>66.666666666666671</v>
      </c>
      <c r="G61" s="66">
        <v>22</v>
      </c>
      <c r="H61" s="60">
        <f t="shared" si="10"/>
        <v>73.333333333333329</v>
      </c>
      <c r="I61" s="66">
        <v>22</v>
      </c>
      <c r="J61" s="61">
        <f t="shared" si="1"/>
        <v>73.333333333333329</v>
      </c>
      <c r="K61" s="66">
        <v>24</v>
      </c>
      <c r="L61" s="62">
        <f t="shared" si="2"/>
        <v>80</v>
      </c>
      <c r="M61" s="66">
        <v>21</v>
      </c>
      <c r="N61" s="63">
        <f t="shared" si="3"/>
        <v>70</v>
      </c>
      <c r="O61" s="66">
        <v>11</v>
      </c>
      <c r="P61" s="63">
        <f t="shared" si="4"/>
        <v>36.666666666666664</v>
      </c>
      <c r="Q61" s="66">
        <v>21</v>
      </c>
      <c r="R61" s="63">
        <f t="shared" si="5"/>
        <v>70</v>
      </c>
      <c r="S61" s="66">
        <v>20</v>
      </c>
      <c r="T61" s="63">
        <f t="shared" si="6"/>
        <v>66.666666666666671</v>
      </c>
      <c r="U61" s="66">
        <v>7</v>
      </c>
      <c r="V61" s="64">
        <f t="shared" si="7"/>
        <v>23.333333333333332</v>
      </c>
      <c r="W61" s="66">
        <v>9</v>
      </c>
      <c r="X61" s="64">
        <f t="shared" si="8"/>
        <v>30</v>
      </c>
      <c r="Y61" s="66">
        <v>29</v>
      </c>
      <c r="Z61" s="65">
        <f t="shared" si="9"/>
        <v>96.666666666666671</v>
      </c>
      <c r="AA61" s="92"/>
      <c r="AB61" s="93"/>
      <c r="AC61" s="93"/>
      <c r="AD61" s="94"/>
    </row>
    <row r="62" spans="1:30" ht="16.5" customHeight="1" x14ac:dyDescent="0.25">
      <c r="A62" s="8">
        <v>34</v>
      </c>
      <c r="B62" s="9" t="s">
        <v>29</v>
      </c>
      <c r="C62" s="55">
        <v>38</v>
      </c>
      <c r="D62" s="55">
        <v>32</v>
      </c>
      <c r="E62" s="66">
        <v>23</v>
      </c>
      <c r="F62" s="60">
        <f t="shared" si="0"/>
        <v>71.875</v>
      </c>
      <c r="G62" s="66">
        <v>24</v>
      </c>
      <c r="H62" s="60">
        <f t="shared" si="10"/>
        <v>75</v>
      </c>
      <c r="I62" s="66">
        <v>23</v>
      </c>
      <c r="J62" s="61">
        <f t="shared" si="1"/>
        <v>71.875</v>
      </c>
      <c r="K62" s="66">
        <v>19</v>
      </c>
      <c r="L62" s="62">
        <f t="shared" si="2"/>
        <v>59.375</v>
      </c>
      <c r="M62" s="66">
        <v>29</v>
      </c>
      <c r="N62" s="63">
        <f t="shared" si="3"/>
        <v>90.625</v>
      </c>
      <c r="O62" s="66">
        <v>8</v>
      </c>
      <c r="P62" s="63">
        <f t="shared" si="4"/>
        <v>25</v>
      </c>
      <c r="Q62" s="66">
        <v>20</v>
      </c>
      <c r="R62" s="63">
        <f t="shared" si="5"/>
        <v>62.5</v>
      </c>
      <c r="S62" s="66">
        <v>14</v>
      </c>
      <c r="T62" s="63">
        <f t="shared" si="6"/>
        <v>43.75</v>
      </c>
      <c r="U62" s="66">
        <v>1</v>
      </c>
      <c r="V62" s="64">
        <f t="shared" si="7"/>
        <v>3.125</v>
      </c>
      <c r="W62" s="66">
        <v>1</v>
      </c>
      <c r="X62" s="64">
        <f t="shared" si="8"/>
        <v>3.125</v>
      </c>
      <c r="Y62" s="66">
        <v>21</v>
      </c>
      <c r="Z62" s="65">
        <f t="shared" si="9"/>
        <v>65.625</v>
      </c>
      <c r="AA62" s="92"/>
      <c r="AB62" s="93"/>
      <c r="AC62" s="93"/>
      <c r="AD62" s="94"/>
    </row>
    <row r="63" spans="1:30" ht="19.5" customHeight="1" x14ac:dyDescent="0.25">
      <c r="A63" s="8">
        <v>35</v>
      </c>
      <c r="B63" s="19" t="s">
        <v>30</v>
      </c>
      <c r="C63" s="55">
        <v>41</v>
      </c>
      <c r="D63" s="55">
        <v>38</v>
      </c>
      <c r="E63" s="66">
        <v>19</v>
      </c>
      <c r="F63" s="60">
        <f t="shared" si="0"/>
        <v>50</v>
      </c>
      <c r="G63" s="66">
        <v>19</v>
      </c>
      <c r="H63" s="60">
        <f t="shared" si="10"/>
        <v>50</v>
      </c>
      <c r="I63" s="66">
        <v>15</v>
      </c>
      <c r="J63" s="61">
        <f t="shared" si="1"/>
        <v>39.473684210526315</v>
      </c>
      <c r="K63" s="66">
        <v>14</v>
      </c>
      <c r="L63" s="62">
        <f t="shared" si="2"/>
        <v>36.842105263157897</v>
      </c>
      <c r="M63" s="66">
        <v>18</v>
      </c>
      <c r="N63" s="63">
        <f t="shared" si="3"/>
        <v>47.368421052631582</v>
      </c>
      <c r="O63" s="66">
        <v>26</v>
      </c>
      <c r="P63" s="63">
        <f t="shared" si="4"/>
        <v>68.421052631578945</v>
      </c>
      <c r="Q63" s="66">
        <v>32</v>
      </c>
      <c r="R63" s="63">
        <f t="shared" si="5"/>
        <v>84.21052631578948</v>
      </c>
      <c r="S63" s="66">
        <v>24</v>
      </c>
      <c r="T63" s="63">
        <f t="shared" si="6"/>
        <v>63.157894736842103</v>
      </c>
      <c r="U63" s="66">
        <v>6</v>
      </c>
      <c r="V63" s="64">
        <f t="shared" si="7"/>
        <v>15.789473684210526</v>
      </c>
      <c r="W63" s="66">
        <v>9</v>
      </c>
      <c r="X63" s="64">
        <f t="shared" si="8"/>
        <v>23.684210526315791</v>
      </c>
      <c r="Y63" s="66">
        <v>30</v>
      </c>
      <c r="Z63" s="65">
        <f t="shared" si="9"/>
        <v>78.94736842105263</v>
      </c>
      <c r="AA63" s="158"/>
      <c r="AB63" s="159"/>
      <c r="AC63" s="159"/>
      <c r="AD63" s="160"/>
    </row>
    <row r="64" spans="1:30" ht="16.5" customHeight="1" x14ac:dyDescent="0.25">
      <c r="A64" s="8">
        <v>36</v>
      </c>
      <c r="B64" s="9" t="s">
        <v>31</v>
      </c>
      <c r="C64" s="56">
        <v>69</v>
      </c>
      <c r="D64" s="56">
        <v>37</v>
      </c>
      <c r="E64" s="67">
        <v>20</v>
      </c>
      <c r="F64" s="60">
        <f t="shared" si="0"/>
        <v>54.054054054054056</v>
      </c>
      <c r="G64" s="67">
        <v>19</v>
      </c>
      <c r="H64" s="60">
        <f t="shared" si="10"/>
        <v>51.351351351351354</v>
      </c>
      <c r="I64" s="67">
        <v>21</v>
      </c>
      <c r="J64" s="61">
        <f t="shared" si="1"/>
        <v>56.756756756756758</v>
      </c>
      <c r="K64" s="67">
        <v>29</v>
      </c>
      <c r="L64" s="62">
        <f t="shared" si="2"/>
        <v>78.378378378378372</v>
      </c>
      <c r="M64" s="67">
        <v>32</v>
      </c>
      <c r="N64" s="63">
        <f t="shared" si="3"/>
        <v>86.486486486486484</v>
      </c>
      <c r="O64" s="67">
        <v>25</v>
      </c>
      <c r="P64" s="63">
        <f t="shared" si="4"/>
        <v>67.567567567567565</v>
      </c>
      <c r="Q64" s="67">
        <v>28</v>
      </c>
      <c r="R64" s="63">
        <f t="shared" si="5"/>
        <v>75.675675675675677</v>
      </c>
      <c r="S64" s="67">
        <v>30</v>
      </c>
      <c r="T64" s="63">
        <f t="shared" si="6"/>
        <v>81.081081081081081</v>
      </c>
      <c r="U64" s="67">
        <v>6</v>
      </c>
      <c r="V64" s="64">
        <f t="shared" si="7"/>
        <v>16.216216216216218</v>
      </c>
      <c r="W64" s="67">
        <v>15</v>
      </c>
      <c r="X64" s="64">
        <f t="shared" si="8"/>
        <v>40.54054054054054</v>
      </c>
      <c r="Y64" s="67">
        <v>34</v>
      </c>
      <c r="Z64" s="65">
        <f t="shared" si="9"/>
        <v>91.891891891891888</v>
      </c>
      <c r="AA64" s="92"/>
      <c r="AB64" s="93"/>
      <c r="AC64" s="93"/>
      <c r="AD64" s="94"/>
    </row>
    <row r="65" spans="1:30" ht="16.5" customHeight="1" x14ac:dyDescent="0.25">
      <c r="A65" s="8">
        <v>37</v>
      </c>
      <c r="B65" s="9" t="s">
        <v>32</v>
      </c>
      <c r="C65" s="55">
        <v>68</v>
      </c>
      <c r="D65" s="55">
        <v>56</v>
      </c>
      <c r="E65" s="66">
        <v>20</v>
      </c>
      <c r="F65" s="60">
        <f t="shared" si="0"/>
        <v>35.714285714285715</v>
      </c>
      <c r="G65" s="66">
        <v>22</v>
      </c>
      <c r="H65" s="60">
        <f t="shared" si="10"/>
        <v>39.285714285714285</v>
      </c>
      <c r="I65" s="66">
        <v>23</v>
      </c>
      <c r="J65" s="61">
        <f t="shared" si="1"/>
        <v>41.071428571428569</v>
      </c>
      <c r="K65" s="66">
        <v>44</v>
      </c>
      <c r="L65" s="62">
        <f t="shared" si="2"/>
        <v>78.571428571428569</v>
      </c>
      <c r="M65" s="66">
        <v>50</v>
      </c>
      <c r="N65" s="63">
        <f t="shared" si="3"/>
        <v>89.285714285714292</v>
      </c>
      <c r="O65" s="66">
        <v>26</v>
      </c>
      <c r="P65" s="63">
        <f t="shared" si="4"/>
        <v>46.428571428571431</v>
      </c>
      <c r="Q65" s="66">
        <v>40</v>
      </c>
      <c r="R65" s="63">
        <f t="shared" si="5"/>
        <v>71.428571428571431</v>
      </c>
      <c r="S65" s="66">
        <v>38</v>
      </c>
      <c r="T65" s="63">
        <f t="shared" si="6"/>
        <v>67.857142857142861</v>
      </c>
      <c r="U65" s="66">
        <v>9</v>
      </c>
      <c r="V65" s="64">
        <f t="shared" si="7"/>
        <v>16.071428571428573</v>
      </c>
      <c r="W65" s="66">
        <v>11</v>
      </c>
      <c r="X65" s="64">
        <f t="shared" si="8"/>
        <v>19.642857142857142</v>
      </c>
      <c r="Y65" s="66">
        <v>47</v>
      </c>
      <c r="Z65" s="65">
        <f t="shared" si="9"/>
        <v>83.928571428571431</v>
      </c>
      <c r="AA65" s="92"/>
      <c r="AB65" s="93"/>
      <c r="AC65" s="93"/>
      <c r="AD65" s="94"/>
    </row>
    <row r="66" spans="1:30" ht="16.5" customHeight="1" x14ac:dyDescent="0.25">
      <c r="A66" s="8">
        <v>38</v>
      </c>
      <c r="B66" s="9" t="s">
        <v>33</v>
      </c>
      <c r="C66" s="55">
        <v>69</v>
      </c>
      <c r="D66" s="55">
        <v>36</v>
      </c>
      <c r="E66" s="66">
        <v>22</v>
      </c>
      <c r="F66" s="60">
        <f t="shared" si="0"/>
        <v>61.111111111111114</v>
      </c>
      <c r="G66" s="66">
        <v>22</v>
      </c>
      <c r="H66" s="60">
        <f t="shared" si="10"/>
        <v>61.111111111111114</v>
      </c>
      <c r="I66" s="66">
        <v>9</v>
      </c>
      <c r="J66" s="61">
        <f t="shared" si="1"/>
        <v>25</v>
      </c>
      <c r="K66" s="66">
        <v>36</v>
      </c>
      <c r="L66" s="62">
        <f t="shared" si="2"/>
        <v>100</v>
      </c>
      <c r="M66" s="66">
        <v>34</v>
      </c>
      <c r="N66" s="63">
        <f t="shared" si="3"/>
        <v>94.444444444444443</v>
      </c>
      <c r="O66" s="66">
        <v>34</v>
      </c>
      <c r="P66" s="63">
        <f t="shared" si="4"/>
        <v>94.444444444444443</v>
      </c>
      <c r="Q66" s="66">
        <v>36</v>
      </c>
      <c r="R66" s="63">
        <f t="shared" si="5"/>
        <v>100</v>
      </c>
      <c r="S66" s="66">
        <v>36</v>
      </c>
      <c r="T66" s="63">
        <f t="shared" si="6"/>
        <v>100</v>
      </c>
      <c r="U66" s="66">
        <v>5</v>
      </c>
      <c r="V66" s="64">
        <f t="shared" si="7"/>
        <v>13.888888888888889</v>
      </c>
      <c r="W66" s="66">
        <v>9</v>
      </c>
      <c r="X66" s="64">
        <f t="shared" si="8"/>
        <v>25</v>
      </c>
      <c r="Y66" s="66">
        <v>36</v>
      </c>
      <c r="Z66" s="65">
        <f t="shared" si="9"/>
        <v>100</v>
      </c>
      <c r="AA66" s="92"/>
      <c r="AB66" s="93"/>
      <c r="AC66" s="93"/>
      <c r="AD66" s="94"/>
    </row>
    <row r="67" spans="1:30" ht="16.2" customHeight="1" x14ac:dyDescent="0.25">
      <c r="A67" s="6">
        <v>39</v>
      </c>
      <c r="B67" s="22" t="s">
        <v>1</v>
      </c>
      <c r="C67" s="55">
        <v>18</v>
      </c>
      <c r="D67" s="55">
        <v>16</v>
      </c>
      <c r="E67" s="66">
        <v>6</v>
      </c>
      <c r="F67" s="60">
        <f t="shared" si="0"/>
        <v>37.5</v>
      </c>
      <c r="G67" s="66">
        <v>5</v>
      </c>
      <c r="H67" s="60">
        <f t="shared" si="10"/>
        <v>31.25</v>
      </c>
      <c r="I67" s="66">
        <v>7</v>
      </c>
      <c r="J67" s="61">
        <f t="shared" si="1"/>
        <v>43.75</v>
      </c>
      <c r="K67" s="66">
        <v>8</v>
      </c>
      <c r="L67" s="62">
        <f t="shared" si="2"/>
        <v>50</v>
      </c>
      <c r="M67" s="66">
        <v>3</v>
      </c>
      <c r="N67" s="63">
        <f t="shared" si="3"/>
        <v>18.75</v>
      </c>
      <c r="O67" s="66">
        <v>5</v>
      </c>
      <c r="P67" s="63">
        <f t="shared" si="4"/>
        <v>31.25</v>
      </c>
      <c r="Q67" s="66">
        <v>2</v>
      </c>
      <c r="R67" s="63">
        <f t="shared" si="5"/>
        <v>12.5</v>
      </c>
      <c r="S67" s="66">
        <v>1</v>
      </c>
      <c r="T67" s="63">
        <f t="shared" si="6"/>
        <v>6.25</v>
      </c>
      <c r="U67" s="66">
        <v>0</v>
      </c>
      <c r="V67" s="64">
        <f t="shared" si="7"/>
        <v>0</v>
      </c>
      <c r="W67" s="66">
        <v>2</v>
      </c>
      <c r="X67" s="64">
        <f t="shared" si="8"/>
        <v>12.5</v>
      </c>
      <c r="Y67" s="66">
        <v>16</v>
      </c>
      <c r="Z67" s="65">
        <f t="shared" si="9"/>
        <v>100</v>
      </c>
      <c r="AA67" s="158" t="s">
        <v>89</v>
      </c>
      <c r="AB67" s="159"/>
      <c r="AC67" s="159"/>
      <c r="AD67" s="160"/>
    </row>
    <row r="68" spans="1:30" ht="16.5" customHeight="1" x14ac:dyDescent="0.25">
      <c r="A68" s="6">
        <v>40</v>
      </c>
      <c r="B68" s="10" t="s">
        <v>34</v>
      </c>
      <c r="C68" s="55">
        <v>18</v>
      </c>
      <c r="D68" s="55">
        <v>16</v>
      </c>
      <c r="E68" s="66">
        <v>1</v>
      </c>
      <c r="F68" s="60">
        <f t="shared" si="0"/>
        <v>6.25</v>
      </c>
      <c r="G68" s="66">
        <v>2</v>
      </c>
      <c r="H68" s="60">
        <f t="shared" si="10"/>
        <v>12.5</v>
      </c>
      <c r="I68" s="66">
        <v>5</v>
      </c>
      <c r="J68" s="61">
        <f t="shared" si="1"/>
        <v>31.25</v>
      </c>
      <c r="K68" s="66">
        <v>4</v>
      </c>
      <c r="L68" s="62">
        <f t="shared" si="2"/>
        <v>25</v>
      </c>
      <c r="M68" s="66">
        <v>13</v>
      </c>
      <c r="N68" s="63">
        <f t="shared" si="3"/>
        <v>81.25</v>
      </c>
      <c r="O68" s="66">
        <v>9</v>
      </c>
      <c r="P68" s="63">
        <f t="shared" si="4"/>
        <v>56.25</v>
      </c>
      <c r="Q68" s="66">
        <v>9</v>
      </c>
      <c r="R68" s="63">
        <f t="shared" si="5"/>
        <v>56.25</v>
      </c>
      <c r="S68" s="66">
        <v>6</v>
      </c>
      <c r="T68" s="63">
        <f t="shared" si="6"/>
        <v>37.5</v>
      </c>
      <c r="U68" s="66">
        <v>0</v>
      </c>
      <c r="V68" s="64">
        <f t="shared" si="7"/>
        <v>0</v>
      </c>
      <c r="W68" s="66">
        <v>1</v>
      </c>
      <c r="X68" s="64">
        <f t="shared" si="8"/>
        <v>6.25</v>
      </c>
      <c r="Y68" s="66">
        <v>1</v>
      </c>
      <c r="Z68" s="65">
        <f t="shared" si="9"/>
        <v>6.25</v>
      </c>
      <c r="AA68" s="92"/>
      <c r="AB68" s="93"/>
      <c r="AC68" s="93"/>
      <c r="AD68" s="94"/>
    </row>
    <row r="69" spans="1:30" ht="16.5" customHeight="1" x14ac:dyDescent="0.25">
      <c r="A69" s="6">
        <v>41</v>
      </c>
      <c r="B69" s="10" t="s">
        <v>50</v>
      </c>
      <c r="C69" s="55">
        <v>29</v>
      </c>
      <c r="D69" s="55">
        <v>20</v>
      </c>
      <c r="E69" s="66">
        <v>13</v>
      </c>
      <c r="F69" s="60">
        <f t="shared" si="0"/>
        <v>65</v>
      </c>
      <c r="G69" s="66">
        <v>13</v>
      </c>
      <c r="H69" s="60">
        <f t="shared" si="10"/>
        <v>65</v>
      </c>
      <c r="I69" s="66">
        <v>4</v>
      </c>
      <c r="J69" s="61">
        <f t="shared" si="1"/>
        <v>20</v>
      </c>
      <c r="K69" s="66">
        <v>19</v>
      </c>
      <c r="L69" s="62">
        <f t="shared" si="2"/>
        <v>95</v>
      </c>
      <c r="M69" s="66">
        <v>9</v>
      </c>
      <c r="N69" s="63">
        <f t="shared" si="3"/>
        <v>45</v>
      </c>
      <c r="O69" s="66">
        <v>5</v>
      </c>
      <c r="P69" s="63">
        <f t="shared" si="4"/>
        <v>25</v>
      </c>
      <c r="Q69" s="66">
        <v>12</v>
      </c>
      <c r="R69" s="63">
        <f t="shared" si="5"/>
        <v>60</v>
      </c>
      <c r="S69" s="66">
        <v>13</v>
      </c>
      <c r="T69" s="63">
        <f t="shared" si="6"/>
        <v>65</v>
      </c>
      <c r="U69" s="66">
        <v>0</v>
      </c>
      <c r="V69" s="64">
        <f t="shared" si="7"/>
        <v>0</v>
      </c>
      <c r="W69" s="66">
        <v>1</v>
      </c>
      <c r="X69" s="64">
        <f t="shared" si="8"/>
        <v>5</v>
      </c>
      <c r="Y69" s="66">
        <v>19</v>
      </c>
      <c r="Z69" s="65">
        <f t="shared" si="9"/>
        <v>95</v>
      </c>
      <c r="AA69" s="92"/>
      <c r="AB69" s="93"/>
      <c r="AC69" s="93"/>
      <c r="AD69" s="94"/>
    </row>
    <row r="70" spans="1:30" ht="16.5" customHeight="1" x14ac:dyDescent="0.25">
      <c r="A70" s="8">
        <v>42</v>
      </c>
      <c r="B70" s="10" t="s">
        <v>35</v>
      </c>
      <c r="C70" s="55">
        <v>24</v>
      </c>
      <c r="D70" s="55">
        <v>24</v>
      </c>
      <c r="E70" s="66">
        <v>6</v>
      </c>
      <c r="F70" s="60">
        <f t="shared" si="0"/>
        <v>25</v>
      </c>
      <c r="G70" s="66">
        <v>6</v>
      </c>
      <c r="H70" s="60">
        <f t="shared" si="10"/>
        <v>25</v>
      </c>
      <c r="I70" s="66">
        <v>5</v>
      </c>
      <c r="J70" s="61">
        <f t="shared" si="1"/>
        <v>20.833333333333332</v>
      </c>
      <c r="K70" s="66">
        <v>20</v>
      </c>
      <c r="L70" s="62">
        <f t="shared" si="2"/>
        <v>83.333333333333329</v>
      </c>
      <c r="M70" s="66">
        <v>23</v>
      </c>
      <c r="N70" s="63">
        <f t="shared" si="3"/>
        <v>95.833333333333329</v>
      </c>
      <c r="O70" s="66">
        <v>21</v>
      </c>
      <c r="P70" s="63">
        <f t="shared" si="4"/>
        <v>87.5</v>
      </c>
      <c r="Q70" s="66">
        <v>16</v>
      </c>
      <c r="R70" s="63">
        <f t="shared" si="5"/>
        <v>66.666666666666671</v>
      </c>
      <c r="S70" s="66">
        <v>18</v>
      </c>
      <c r="T70" s="63">
        <f t="shared" si="6"/>
        <v>75</v>
      </c>
      <c r="U70" s="66">
        <v>0</v>
      </c>
      <c r="V70" s="64">
        <v>0</v>
      </c>
      <c r="W70" s="66">
        <v>0</v>
      </c>
      <c r="X70" s="64">
        <f t="shared" si="8"/>
        <v>0</v>
      </c>
      <c r="Y70" s="66">
        <v>23</v>
      </c>
      <c r="Z70" s="65">
        <f t="shared" si="9"/>
        <v>95.833333333333329</v>
      </c>
      <c r="AA70" s="92"/>
      <c r="AB70" s="93"/>
      <c r="AC70" s="93"/>
      <c r="AD70" s="94"/>
    </row>
    <row r="71" spans="1:30" ht="16.5" customHeight="1" x14ac:dyDescent="0.25">
      <c r="A71" s="8">
        <v>43</v>
      </c>
      <c r="B71" s="9" t="s">
        <v>36</v>
      </c>
      <c r="C71" s="55">
        <v>30</v>
      </c>
      <c r="D71" s="55">
        <v>30</v>
      </c>
      <c r="E71" s="66">
        <v>9</v>
      </c>
      <c r="F71" s="60">
        <f t="shared" si="0"/>
        <v>30</v>
      </c>
      <c r="G71" s="66">
        <v>4</v>
      </c>
      <c r="H71" s="60">
        <f t="shared" si="10"/>
        <v>13.333333333333334</v>
      </c>
      <c r="I71" s="66">
        <v>3</v>
      </c>
      <c r="J71" s="61">
        <f t="shared" si="1"/>
        <v>10</v>
      </c>
      <c r="K71" s="66">
        <v>23</v>
      </c>
      <c r="L71" s="62">
        <f t="shared" si="2"/>
        <v>76.666666666666671</v>
      </c>
      <c r="M71" s="66">
        <v>21</v>
      </c>
      <c r="N71" s="63">
        <f t="shared" si="3"/>
        <v>70</v>
      </c>
      <c r="O71" s="66">
        <v>11</v>
      </c>
      <c r="P71" s="63">
        <f t="shared" si="4"/>
        <v>36.666666666666664</v>
      </c>
      <c r="Q71" s="66">
        <v>15</v>
      </c>
      <c r="R71" s="63">
        <f t="shared" si="5"/>
        <v>50</v>
      </c>
      <c r="S71" s="66">
        <v>14</v>
      </c>
      <c r="T71" s="63">
        <f t="shared" si="6"/>
        <v>46.666666666666664</v>
      </c>
      <c r="U71" s="66">
        <v>0</v>
      </c>
      <c r="V71" s="64">
        <f t="shared" si="7"/>
        <v>0</v>
      </c>
      <c r="W71" s="66">
        <v>5</v>
      </c>
      <c r="X71" s="64">
        <f t="shared" si="8"/>
        <v>16.666666666666668</v>
      </c>
      <c r="Y71" s="66">
        <v>20</v>
      </c>
      <c r="Z71" s="65">
        <f t="shared" si="9"/>
        <v>66.666666666666671</v>
      </c>
      <c r="AA71" s="92"/>
      <c r="AB71" s="93"/>
      <c r="AC71" s="93"/>
      <c r="AD71" s="94"/>
    </row>
    <row r="72" spans="1:30" ht="16.5" customHeight="1" x14ac:dyDescent="0.25">
      <c r="A72" s="8">
        <v>44</v>
      </c>
      <c r="B72" s="9" t="s">
        <v>37</v>
      </c>
      <c r="C72" s="55">
        <v>212</v>
      </c>
      <c r="D72" s="55">
        <v>153</v>
      </c>
      <c r="E72" s="66">
        <v>40</v>
      </c>
      <c r="F72" s="60">
        <f t="shared" si="0"/>
        <v>26.143790849673202</v>
      </c>
      <c r="G72" s="66">
        <v>38</v>
      </c>
      <c r="H72" s="60">
        <f t="shared" si="10"/>
        <v>24.836601307189543</v>
      </c>
      <c r="I72" s="66">
        <v>46</v>
      </c>
      <c r="J72" s="61">
        <f t="shared" si="1"/>
        <v>30.065359477124183</v>
      </c>
      <c r="K72" s="66">
        <v>99</v>
      </c>
      <c r="L72" s="62">
        <f t="shared" si="2"/>
        <v>64.705882352941174</v>
      </c>
      <c r="M72" s="66">
        <v>114</v>
      </c>
      <c r="N72" s="63">
        <f t="shared" si="3"/>
        <v>74.509803921568633</v>
      </c>
      <c r="O72" s="66">
        <v>55</v>
      </c>
      <c r="P72" s="63">
        <f t="shared" si="4"/>
        <v>35.947712418300654</v>
      </c>
      <c r="Q72" s="66">
        <v>97</v>
      </c>
      <c r="R72" s="63">
        <f t="shared" si="5"/>
        <v>63.398692810457518</v>
      </c>
      <c r="S72" s="66">
        <v>97</v>
      </c>
      <c r="T72" s="63">
        <f t="shared" si="6"/>
        <v>63.398692810457518</v>
      </c>
      <c r="U72" s="66">
        <v>27</v>
      </c>
      <c r="V72" s="64">
        <f t="shared" si="7"/>
        <v>17.647058823529413</v>
      </c>
      <c r="W72" s="66">
        <v>51</v>
      </c>
      <c r="X72" s="64">
        <f t="shared" si="8"/>
        <v>33.333333333333336</v>
      </c>
      <c r="Y72" s="66">
        <v>86</v>
      </c>
      <c r="Z72" s="65">
        <f t="shared" si="9"/>
        <v>56.209150326797385</v>
      </c>
      <c r="AA72" s="92"/>
      <c r="AB72" s="93"/>
      <c r="AC72" s="93"/>
      <c r="AD72" s="94"/>
    </row>
    <row r="73" spans="1:30" ht="16.5" customHeight="1" x14ac:dyDescent="0.25">
      <c r="A73" s="8">
        <v>45</v>
      </c>
      <c r="B73" s="9" t="s">
        <v>38</v>
      </c>
      <c r="C73" s="57">
        <v>57</v>
      </c>
      <c r="D73" s="55">
        <v>37</v>
      </c>
      <c r="E73" s="66">
        <v>20</v>
      </c>
      <c r="F73" s="60">
        <f t="shared" si="0"/>
        <v>54.054054054054056</v>
      </c>
      <c r="G73" s="66">
        <v>21</v>
      </c>
      <c r="H73" s="60">
        <f t="shared" si="10"/>
        <v>56.756756756756758</v>
      </c>
      <c r="I73" s="66">
        <v>15</v>
      </c>
      <c r="J73" s="61">
        <f t="shared" si="1"/>
        <v>40.54054054054054</v>
      </c>
      <c r="K73" s="66">
        <v>21</v>
      </c>
      <c r="L73" s="62">
        <f t="shared" si="2"/>
        <v>56.756756756756758</v>
      </c>
      <c r="M73" s="66">
        <v>26</v>
      </c>
      <c r="N73" s="63">
        <f t="shared" si="3"/>
        <v>70.270270270270274</v>
      </c>
      <c r="O73" s="66">
        <v>17</v>
      </c>
      <c r="P73" s="63">
        <f t="shared" si="4"/>
        <v>45.945945945945944</v>
      </c>
      <c r="Q73" s="66">
        <v>19</v>
      </c>
      <c r="R73" s="63">
        <f t="shared" si="5"/>
        <v>51.351351351351354</v>
      </c>
      <c r="S73" s="66">
        <v>23</v>
      </c>
      <c r="T73" s="63">
        <f t="shared" si="6"/>
        <v>62.162162162162161</v>
      </c>
      <c r="U73" s="66">
        <v>4</v>
      </c>
      <c r="V73" s="64">
        <f t="shared" si="7"/>
        <v>10.810810810810811</v>
      </c>
      <c r="W73" s="66">
        <v>12</v>
      </c>
      <c r="X73" s="64">
        <f t="shared" si="8"/>
        <v>32.432432432432435</v>
      </c>
      <c r="Y73" s="66">
        <v>18</v>
      </c>
      <c r="Z73" s="65">
        <f t="shared" si="9"/>
        <v>48.648648648648646</v>
      </c>
      <c r="AA73" s="92"/>
      <c r="AB73" s="93"/>
      <c r="AC73" s="93"/>
      <c r="AD73" s="94"/>
    </row>
    <row r="74" spans="1:30" ht="16.5" customHeight="1" x14ac:dyDescent="0.25">
      <c r="A74" s="8">
        <v>46</v>
      </c>
      <c r="B74" s="9" t="s">
        <v>39</v>
      </c>
      <c r="C74" s="57">
        <v>22</v>
      </c>
      <c r="D74" s="55">
        <v>21</v>
      </c>
      <c r="E74" s="66">
        <v>13</v>
      </c>
      <c r="F74" s="60">
        <f t="shared" si="0"/>
        <v>61.904761904761905</v>
      </c>
      <c r="G74" s="66">
        <v>11</v>
      </c>
      <c r="H74" s="60">
        <f t="shared" si="10"/>
        <v>52.38095238095238</v>
      </c>
      <c r="I74" s="66">
        <v>12</v>
      </c>
      <c r="J74" s="61">
        <f t="shared" si="1"/>
        <v>57.142857142857146</v>
      </c>
      <c r="K74" s="66">
        <v>19</v>
      </c>
      <c r="L74" s="62">
        <f t="shared" si="2"/>
        <v>90.476190476190482</v>
      </c>
      <c r="M74" s="66">
        <v>19</v>
      </c>
      <c r="N74" s="63">
        <f t="shared" si="3"/>
        <v>90.476190476190482</v>
      </c>
      <c r="O74" s="66">
        <v>15</v>
      </c>
      <c r="P74" s="63">
        <f t="shared" si="4"/>
        <v>71.428571428571431</v>
      </c>
      <c r="Q74" s="66">
        <v>19</v>
      </c>
      <c r="R74" s="63">
        <f t="shared" si="5"/>
        <v>90.476190476190482</v>
      </c>
      <c r="S74" s="66">
        <v>17</v>
      </c>
      <c r="T74" s="63">
        <f t="shared" si="6"/>
        <v>80.952380952380949</v>
      </c>
      <c r="U74" s="66">
        <v>8</v>
      </c>
      <c r="V74" s="64">
        <f t="shared" si="7"/>
        <v>38.095238095238095</v>
      </c>
      <c r="W74" s="66">
        <v>7</v>
      </c>
      <c r="X74" s="64">
        <f t="shared" si="8"/>
        <v>33.333333333333336</v>
      </c>
      <c r="Y74" s="66">
        <v>19</v>
      </c>
      <c r="Z74" s="65">
        <f t="shared" si="9"/>
        <v>90.476190476190482</v>
      </c>
      <c r="AA74" s="92"/>
      <c r="AB74" s="93"/>
      <c r="AC74" s="93"/>
      <c r="AD74" s="94"/>
    </row>
    <row r="75" spans="1:30" ht="16.5" customHeight="1" x14ac:dyDescent="0.25">
      <c r="A75" s="8">
        <v>47</v>
      </c>
      <c r="B75" s="10" t="s">
        <v>48</v>
      </c>
      <c r="C75" s="57">
        <v>74</v>
      </c>
      <c r="D75" s="55">
        <v>55</v>
      </c>
      <c r="E75" s="66">
        <v>26</v>
      </c>
      <c r="F75" s="60">
        <f t="shared" si="0"/>
        <v>47.272727272727273</v>
      </c>
      <c r="G75" s="66">
        <v>32</v>
      </c>
      <c r="H75" s="60">
        <f t="shared" si="10"/>
        <v>58.18181818181818</v>
      </c>
      <c r="I75" s="66">
        <v>24</v>
      </c>
      <c r="J75" s="61">
        <f t="shared" si="1"/>
        <v>43.636363636363633</v>
      </c>
      <c r="K75" s="66">
        <v>43</v>
      </c>
      <c r="L75" s="62">
        <f t="shared" si="2"/>
        <v>78.181818181818187</v>
      </c>
      <c r="M75" s="66">
        <v>40</v>
      </c>
      <c r="N75" s="63">
        <f t="shared" si="3"/>
        <v>72.727272727272734</v>
      </c>
      <c r="O75" s="66">
        <v>35</v>
      </c>
      <c r="P75" s="63">
        <f t="shared" si="4"/>
        <v>63.636363636363633</v>
      </c>
      <c r="Q75" s="66">
        <v>35</v>
      </c>
      <c r="R75" s="63">
        <f t="shared" si="5"/>
        <v>63.636363636363633</v>
      </c>
      <c r="S75" s="66">
        <v>28</v>
      </c>
      <c r="T75" s="63">
        <f t="shared" si="6"/>
        <v>50.909090909090907</v>
      </c>
      <c r="U75" s="66">
        <v>6</v>
      </c>
      <c r="V75" s="64">
        <f t="shared" si="7"/>
        <v>10.909090909090908</v>
      </c>
      <c r="W75" s="66">
        <v>8</v>
      </c>
      <c r="X75" s="64">
        <f t="shared" si="8"/>
        <v>14.545454545454545</v>
      </c>
      <c r="Y75" s="66">
        <v>48</v>
      </c>
      <c r="Z75" s="65">
        <f t="shared" si="9"/>
        <v>87.272727272727266</v>
      </c>
      <c r="AA75" s="92"/>
      <c r="AB75" s="93"/>
      <c r="AC75" s="93"/>
      <c r="AD75" s="94"/>
    </row>
    <row r="76" spans="1:30" ht="16.5" customHeight="1" x14ac:dyDescent="0.25">
      <c r="A76" s="8">
        <v>48</v>
      </c>
      <c r="B76" s="10" t="s">
        <v>52</v>
      </c>
      <c r="C76" s="57">
        <v>50</v>
      </c>
      <c r="D76" s="55">
        <v>39</v>
      </c>
      <c r="E76" s="66">
        <v>26</v>
      </c>
      <c r="F76" s="60">
        <f t="shared" si="0"/>
        <v>66.666666666666671</v>
      </c>
      <c r="G76" s="66">
        <v>17</v>
      </c>
      <c r="H76" s="60">
        <f t="shared" si="10"/>
        <v>43.589743589743591</v>
      </c>
      <c r="I76" s="66">
        <v>16</v>
      </c>
      <c r="J76" s="61">
        <f t="shared" si="1"/>
        <v>41.025641025641029</v>
      </c>
      <c r="K76" s="66">
        <v>35</v>
      </c>
      <c r="L76" s="62">
        <f t="shared" si="2"/>
        <v>89.743589743589737</v>
      </c>
      <c r="M76" s="66">
        <v>37</v>
      </c>
      <c r="N76" s="63">
        <f t="shared" si="3"/>
        <v>94.871794871794876</v>
      </c>
      <c r="O76" s="66">
        <v>20</v>
      </c>
      <c r="P76" s="63">
        <f t="shared" si="4"/>
        <v>51.282051282051285</v>
      </c>
      <c r="Q76" s="66">
        <v>31</v>
      </c>
      <c r="R76" s="63">
        <f t="shared" si="5"/>
        <v>79.487179487179489</v>
      </c>
      <c r="S76" s="66">
        <v>33</v>
      </c>
      <c r="T76" s="63">
        <f t="shared" si="6"/>
        <v>84.615384615384613</v>
      </c>
      <c r="U76" s="66">
        <v>4</v>
      </c>
      <c r="V76" s="64">
        <f t="shared" si="7"/>
        <v>10.256410256410257</v>
      </c>
      <c r="W76" s="66">
        <v>11</v>
      </c>
      <c r="X76" s="64">
        <f t="shared" si="8"/>
        <v>28.205128205128204</v>
      </c>
      <c r="Y76" s="66">
        <v>34</v>
      </c>
      <c r="Z76" s="65">
        <f t="shared" si="9"/>
        <v>87.179487179487182</v>
      </c>
      <c r="AA76" s="92"/>
      <c r="AB76" s="93"/>
      <c r="AC76" s="93"/>
      <c r="AD76" s="94"/>
    </row>
    <row r="77" spans="1:30" ht="16.5" customHeight="1" x14ac:dyDescent="0.25">
      <c r="A77" s="8">
        <v>49</v>
      </c>
      <c r="B77" s="9" t="s">
        <v>40</v>
      </c>
      <c r="C77" s="57">
        <v>17</v>
      </c>
      <c r="D77" s="55">
        <v>17</v>
      </c>
      <c r="E77" s="66">
        <v>9</v>
      </c>
      <c r="F77" s="60">
        <f t="shared" si="0"/>
        <v>52.941176470588232</v>
      </c>
      <c r="G77" s="66">
        <v>5</v>
      </c>
      <c r="H77" s="60">
        <f t="shared" si="10"/>
        <v>29.411764705882351</v>
      </c>
      <c r="I77" s="66">
        <v>3</v>
      </c>
      <c r="J77" s="61">
        <f t="shared" si="1"/>
        <v>17.647058823529413</v>
      </c>
      <c r="K77" s="66">
        <v>9</v>
      </c>
      <c r="L77" s="62">
        <f t="shared" si="2"/>
        <v>52.941176470588232</v>
      </c>
      <c r="M77" s="66">
        <v>10</v>
      </c>
      <c r="N77" s="63">
        <f t="shared" si="3"/>
        <v>58.823529411764703</v>
      </c>
      <c r="O77" s="66">
        <v>3</v>
      </c>
      <c r="P77" s="63">
        <f t="shared" si="4"/>
        <v>17.647058823529413</v>
      </c>
      <c r="Q77" s="66">
        <v>7</v>
      </c>
      <c r="R77" s="63">
        <f t="shared" si="5"/>
        <v>41.176470588235297</v>
      </c>
      <c r="S77" s="66">
        <v>7</v>
      </c>
      <c r="T77" s="63">
        <f t="shared" si="6"/>
        <v>41.176470588235297</v>
      </c>
      <c r="U77" s="66">
        <v>0</v>
      </c>
      <c r="V77" s="64">
        <f t="shared" si="7"/>
        <v>0</v>
      </c>
      <c r="W77" s="66">
        <v>2</v>
      </c>
      <c r="X77" s="64">
        <f t="shared" si="8"/>
        <v>11.764705882352942</v>
      </c>
      <c r="Y77" s="66">
        <v>11</v>
      </c>
      <c r="Z77" s="65">
        <f t="shared" si="9"/>
        <v>64.705882352941174</v>
      </c>
      <c r="AA77" s="157"/>
      <c r="AB77" s="157"/>
      <c r="AC77" s="157"/>
      <c r="AD77" s="157"/>
    </row>
    <row r="78" spans="1:30" ht="15.75" customHeight="1" x14ac:dyDescent="0.25">
      <c r="A78" s="8">
        <v>50</v>
      </c>
      <c r="B78" s="22" t="s">
        <v>41</v>
      </c>
      <c r="C78" s="55">
        <v>110</v>
      </c>
      <c r="D78" s="55">
        <v>110</v>
      </c>
      <c r="E78" s="66">
        <v>98</v>
      </c>
      <c r="F78" s="60">
        <f t="shared" si="0"/>
        <v>89.090909090909093</v>
      </c>
      <c r="G78" s="66">
        <v>85</v>
      </c>
      <c r="H78" s="60">
        <f t="shared" si="10"/>
        <v>77.272727272727266</v>
      </c>
      <c r="I78" s="66">
        <v>8</v>
      </c>
      <c r="J78" s="61">
        <f t="shared" si="1"/>
        <v>7.2727272727272725</v>
      </c>
      <c r="K78" s="66">
        <v>90</v>
      </c>
      <c r="L78" s="62">
        <f t="shared" si="2"/>
        <v>81.818181818181813</v>
      </c>
      <c r="M78" s="66">
        <v>75</v>
      </c>
      <c r="N78" s="63">
        <f t="shared" si="3"/>
        <v>68.181818181818187</v>
      </c>
      <c r="O78" s="66">
        <v>88</v>
      </c>
      <c r="P78" s="63">
        <f t="shared" si="4"/>
        <v>80</v>
      </c>
      <c r="Q78" s="66">
        <v>63</v>
      </c>
      <c r="R78" s="63">
        <f t="shared" si="5"/>
        <v>57.272727272727273</v>
      </c>
      <c r="S78" s="66">
        <v>78</v>
      </c>
      <c r="T78" s="63">
        <f t="shared" si="6"/>
        <v>70.909090909090907</v>
      </c>
      <c r="U78" s="66">
        <v>5</v>
      </c>
      <c r="V78" s="64">
        <f t="shared" si="7"/>
        <v>4.5454545454545459</v>
      </c>
      <c r="W78" s="66">
        <v>16</v>
      </c>
      <c r="X78" s="64">
        <f t="shared" si="8"/>
        <v>14.545454545454545</v>
      </c>
      <c r="Y78" s="66">
        <v>110</v>
      </c>
      <c r="Z78" s="65">
        <f t="shared" si="9"/>
        <v>100</v>
      </c>
      <c r="AA78" s="192"/>
      <c r="AB78" s="193"/>
      <c r="AC78" s="193"/>
      <c r="AD78" s="160"/>
    </row>
    <row r="79" spans="1:30" ht="16.5" customHeight="1" x14ac:dyDescent="0.25">
      <c r="A79" s="8">
        <v>51</v>
      </c>
      <c r="B79" s="19" t="s">
        <v>86</v>
      </c>
      <c r="C79" s="55">
        <v>37</v>
      </c>
      <c r="D79" s="55">
        <v>37</v>
      </c>
      <c r="E79" s="66">
        <v>16</v>
      </c>
      <c r="F79" s="60">
        <f t="shared" si="0"/>
        <v>43.243243243243242</v>
      </c>
      <c r="G79" s="66">
        <v>18</v>
      </c>
      <c r="H79" s="60">
        <f t="shared" si="10"/>
        <v>48.648648648648646</v>
      </c>
      <c r="I79" s="66">
        <v>9</v>
      </c>
      <c r="J79" s="61">
        <f t="shared" si="1"/>
        <v>24.324324324324323</v>
      </c>
      <c r="K79" s="66">
        <v>36</v>
      </c>
      <c r="L79" s="62">
        <f t="shared" si="2"/>
        <v>97.297297297297291</v>
      </c>
      <c r="M79" s="66">
        <v>28</v>
      </c>
      <c r="N79" s="63">
        <f t="shared" si="3"/>
        <v>75.675675675675677</v>
      </c>
      <c r="O79" s="66">
        <v>22</v>
      </c>
      <c r="P79" s="63">
        <f t="shared" si="4"/>
        <v>59.45945945945946</v>
      </c>
      <c r="Q79" s="66">
        <v>26</v>
      </c>
      <c r="R79" s="63">
        <f t="shared" si="5"/>
        <v>70.270270270270274</v>
      </c>
      <c r="S79" s="66">
        <v>21</v>
      </c>
      <c r="T79" s="63">
        <f t="shared" si="6"/>
        <v>56.756756756756758</v>
      </c>
      <c r="U79" s="66">
        <v>2</v>
      </c>
      <c r="V79" s="64">
        <f t="shared" si="7"/>
        <v>5.4054054054054053</v>
      </c>
      <c r="W79" s="66">
        <v>7</v>
      </c>
      <c r="X79" s="64">
        <f t="shared" si="8"/>
        <v>18.918918918918919</v>
      </c>
      <c r="Y79" s="66">
        <v>34</v>
      </c>
      <c r="Z79" s="65">
        <f t="shared" si="9"/>
        <v>91.891891891891888</v>
      </c>
      <c r="AA79" s="158"/>
      <c r="AB79" s="159"/>
      <c r="AC79" s="159"/>
      <c r="AD79" s="160"/>
    </row>
    <row r="80" spans="1:30" ht="16.5" customHeight="1" x14ac:dyDescent="0.25">
      <c r="A80" s="8">
        <v>52</v>
      </c>
      <c r="B80" s="9" t="s">
        <v>42</v>
      </c>
      <c r="C80" s="55">
        <v>20</v>
      </c>
      <c r="D80" s="55">
        <v>19</v>
      </c>
      <c r="E80" s="66">
        <v>6</v>
      </c>
      <c r="F80" s="60">
        <f t="shared" si="0"/>
        <v>31.578947368421051</v>
      </c>
      <c r="G80" s="66">
        <v>14</v>
      </c>
      <c r="H80" s="60">
        <f t="shared" si="10"/>
        <v>73.684210526315795</v>
      </c>
      <c r="I80" s="66">
        <v>15</v>
      </c>
      <c r="J80" s="61">
        <f t="shared" si="1"/>
        <v>78.94736842105263</v>
      </c>
      <c r="K80" s="66">
        <v>15</v>
      </c>
      <c r="L80" s="62">
        <f t="shared" si="2"/>
        <v>78.94736842105263</v>
      </c>
      <c r="M80" s="66">
        <v>18</v>
      </c>
      <c r="N80" s="63">
        <f t="shared" si="3"/>
        <v>94.736842105263165</v>
      </c>
      <c r="O80" s="66">
        <v>13</v>
      </c>
      <c r="P80" s="63">
        <f t="shared" si="4"/>
        <v>68.421052631578945</v>
      </c>
      <c r="Q80" s="66">
        <v>15</v>
      </c>
      <c r="R80" s="63">
        <f t="shared" si="5"/>
        <v>78.94736842105263</v>
      </c>
      <c r="S80" s="66">
        <v>12</v>
      </c>
      <c r="T80" s="63">
        <f t="shared" si="6"/>
        <v>63.157894736842103</v>
      </c>
      <c r="U80" s="66">
        <v>2</v>
      </c>
      <c r="V80" s="64">
        <f t="shared" si="7"/>
        <v>10.526315789473685</v>
      </c>
      <c r="W80" s="66">
        <v>0</v>
      </c>
      <c r="X80" s="64">
        <f t="shared" si="8"/>
        <v>0</v>
      </c>
      <c r="Y80" s="66">
        <v>18</v>
      </c>
      <c r="Z80" s="65">
        <f t="shared" si="9"/>
        <v>94.736842105263165</v>
      </c>
      <c r="AA80" s="92"/>
      <c r="AB80" s="93"/>
      <c r="AC80" s="93"/>
      <c r="AD80" s="94"/>
    </row>
    <row r="81" spans="1:30" ht="16.5" customHeight="1" x14ac:dyDescent="0.25">
      <c r="A81" s="8">
        <v>53</v>
      </c>
      <c r="B81" s="9" t="s">
        <v>43</v>
      </c>
      <c r="C81" s="55">
        <v>223</v>
      </c>
      <c r="D81" s="55">
        <v>113</v>
      </c>
      <c r="E81" s="66">
        <v>53</v>
      </c>
      <c r="F81" s="60">
        <f t="shared" si="0"/>
        <v>46.902654867256636</v>
      </c>
      <c r="G81" s="66">
        <v>53</v>
      </c>
      <c r="H81" s="60">
        <f t="shared" si="10"/>
        <v>46.902654867256636</v>
      </c>
      <c r="I81" s="66">
        <v>20</v>
      </c>
      <c r="J81" s="61">
        <f t="shared" si="1"/>
        <v>17.699115044247787</v>
      </c>
      <c r="K81" s="66">
        <v>113</v>
      </c>
      <c r="L81" s="62">
        <f t="shared" si="2"/>
        <v>100</v>
      </c>
      <c r="M81" s="66">
        <v>113</v>
      </c>
      <c r="N81" s="63">
        <f t="shared" si="3"/>
        <v>100</v>
      </c>
      <c r="O81" s="66">
        <v>113</v>
      </c>
      <c r="P81" s="63">
        <f t="shared" si="4"/>
        <v>100</v>
      </c>
      <c r="Q81" s="66">
        <v>113</v>
      </c>
      <c r="R81" s="63">
        <f t="shared" si="5"/>
        <v>100</v>
      </c>
      <c r="S81" s="66">
        <v>53</v>
      </c>
      <c r="T81" s="63">
        <f t="shared" si="6"/>
        <v>46.902654867256636</v>
      </c>
      <c r="U81" s="66">
        <v>5</v>
      </c>
      <c r="V81" s="64">
        <f t="shared" si="7"/>
        <v>4.4247787610619467</v>
      </c>
      <c r="W81" s="66">
        <v>5</v>
      </c>
      <c r="X81" s="64">
        <f t="shared" si="8"/>
        <v>4.4247787610619467</v>
      </c>
      <c r="Y81" s="66">
        <v>113</v>
      </c>
      <c r="Z81" s="65">
        <f t="shared" si="9"/>
        <v>100</v>
      </c>
      <c r="AA81" s="92"/>
      <c r="AB81" s="93"/>
      <c r="AC81" s="93"/>
      <c r="AD81" s="94"/>
    </row>
    <row r="82" spans="1:30" ht="15" customHeight="1" x14ac:dyDescent="0.25">
      <c r="A82" s="21">
        <v>54</v>
      </c>
      <c r="B82" s="22" t="s">
        <v>44</v>
      </c>
      <c r="C82" s="55">
        <v>25</v>
      </c>
      <c r="D82" s="55">
        <v>25</v>
      </c>
      <c r="E82" s="66">
        <v>12</v>
      </c>
      <c r="F82" s="60">
        <f t="shared" si="0"/>
        <v>48</v>
      </c>
      <c r="G82" s="66">
        <v>12</v>
      </c>
      <c r="H82" s="60">
        <f t="shared" si="10"/>
        <v>48</v>
      </c>
      <c r="I82" s="66">
        <v>9</v>
      </c>
      <c r="J82" s="61">
        <f t="shared" si="1"/>
        <v>36</v>
      </c>
      <c r="K82" s="66">
        <v>25</v>
      </c>
      <c r="L82" s="62">
        <f t="shared" si="2"/>
        <v>100</v>
      </c>
      <c r="M82" s="66">
        <v>23</v>
      </c>
      <c r="N82" s="63">
        <f t="shared" si="3"/>
        <v>92</v>
      </c>
      <c r="O82" s="66">
        <v>23</v>
      </c>
      <c r="P82" s="63">
        <f t="shared" si="4"/>
        <v>92</v>
      </c>
      <c r="Q82" s="66">
        <v>22</v>
      </c>
      <c r="R82" s="63">
        <f t="shared" si="5"/>
        <v>88</v>
      </c>
      <c r="S82" s="66">
        <v>23</v>
      </c>
      <c r="T82" s="63">
        <f t="shared" si="6"/>
        <v>92</v>
      </c>
      <c r="U82" s="66">
        <v>1</v>
      </c>
      <c r="V82" s="64">
        <f t="shared" si="7"/>
        <v>4</v>
      </c>
      <c r="W82" s="66">
        <v>6</v>
      </c>
      <c r="X82" s="64">
        <f t="shared" si="8"/>
        <v>24</v>
      </c>
      <c r="Y82" s="66">
        <v>21</v>
      </c>
      <c r="Z82" s="65">
        <f t="shared" si="9"/>
        <v>84</v>
      </c>
      <c r="AA82" s="157"/>
      <c r="AB82" s="157"/>
      <c r="AC82" s="157"/>
      <c r="AD82" s="157"/>
    </row>
    <row r="83" spans="1:30" ht="16.5" customHeight="1" x14ac:dyDescent="0.25">
      <c r="A83" s="8">
        <v>55</v>
      </c>
      <c r="B83" s="9" t="s">
        <v>45</v>
      </c>
      <c r="C83" s="55">
        <v>31</v>
      </c>
      <c r="D83" s="55">
        <v>12</v>
      </c>
      <c r="E83" s="66">
        <v>8</v>
      </c>
      <c r="F83" s="60">
        <f t="shared" si="0"/>
        <v>66.666666666666671</v>
      </c>
      <c r="G83" s="66">
        <v>5</v>
      </c>
      <c r="H83" s="60">
        <f t="shared" si="10"/>
        <v>41.666666666666664</v>
      </c>
      <c r="I83" s="66">
        <v>5</v>
      </c>
      <c r="J83" s="61">
        <f t="shared" si="1"/>
        <v>41.666666666666664</v>
      </c>
      <c r="K83" s="66">
        <v>10</v>
      </c>
      <c r="L83" s="62">
        <f t="shared" si="2"/>
        <v>83.333333333333329</v>
      </c>
      <c r="M83" s="66">
        <v>11</v>
      </c>
      <c r="N83" s="63">
        <f t="shared" si="3"/>
        <v>91.666666666666671</v>
      </c>
      <c r="O83" s="66">
        <v>9</v>
      </c>
      <c r="P83" s="63">
        <f t="shared" si="4"/>
        <v>75</v>
      </c>
      <c r="Q83" s="66">
        <v>10</v>
      </c>
      <c r="R83" s="63">
        <f t="shared" si="5"/>
        <v>83.333333333333329</v>
      </c>
      <c r="S83" s="66">
        <v>11</v>
      </c>
      <c r="T83" s="63">
        <f t="shared" si="6"/>
        <v>91.666666666666671</v>
      </c>
      <c r="U83" s="66">
        <v>3</v>
      </c>
      <c r="V83" s="64">
        <f t="shared" si="7"/>
        <v>25</v>
      </c>
      <c r="W83" s="66">
        <v>3</v>
      </c>
      <c r="X83" s="64">
        <f t="shared" si="8"/>
        <v>25</v>
      </c>
      <c r="Y83" s="66">
        <v>10</v>
      </c>
      <c r="Z83" s="65">
        <f t="shared" si="9"/>
        <v>83.333333333333329</v>
      </c>
      <c r="AA83" s="92"/>
      <c r="AB83" s="93"/>
      <c r="AC83" s="93"/>
      <c r="AD83" s="94"/>
    </row>
    <row r="84" spans="1:30" ht="16.5" customHeight="1" x14ac:dyDescent="0.25">
      <c r="A84" s="8">
        <v>56</v>
      </c>
      <c r="B84" s="9" t="s">
        <v>46</v>
      </c>
      <c r="C84" s="55">
        <v>29</v>
      </c>
      <c r="D84" s="55">
        <v>25</v>
      </c>
      <c r="E84" s="66">
        <v>11</v>
      </c>
      <c r="F84" s="60">
        <f t="shared" si="0"/>
        <v>44</v>
      </c>
      <c r="G84" s="66">
        <v>12</v>
      </c>
      <c r="H84" s="60">
        <f t="shared" si="10"/>
        <v>48</v>
      </c>
      <c r="I84" s="66">
        <v>13</v>
      </c>
      <c r="J84" s="61">
        <f t="shared" si="1"/>
        <v>52</v>
      </c>
      <c r="K84" s="66">
        <v>20</v>
      </c>
      <c r="L84" s="62">
        <f t="shared" si="2"/>
        <v>80</v>
      </c>
      <c r="M84" s="66">
        <v>24</v>
      </c>
      <c r="N84" s="63">
        <f t="shared" si="3"/>
        <v>96</v>
      </c>
      <c r="O84" s="66">
        <v>16</v>
      </c>
      <c r="P84" s="63">
        <f t="shared" si="4"/>
        <v>64</v>
      </c>
      <c r="Q84" s="66">
        <v>19</v>
      </c>
      <c r="R84" s="63">
        <f t="shared" si="5"/>
        <v>76</v>
      </c>
      <c r="S84" s="66">
        <v>13</v>
      </c>
      <c r="T84" s="63">
        <f t="shared" si="6"/>
        <v>52</v>
      </c>
      <c r="U84" s="66">
        <v>2</v>
      </c>
      <c r="V84" s="64">
        <f t="shared" si="7"/>
        <v>8</v>
      </c>
      <c r="W84" s="66">
        <v>3</v>
      </c>
      <c r="X84" s="64">
        <f t="shared" si="8"/>
        <v>12</v>
      </c>
      <c r="Y84" s="66">
        <v>22</v>
      </c>
      <c r="Z84" s="65">
        <f t="shared" si="9"/>
        <v>88</v>
      </c>
      <c r="AA84" s="92"/>
      <c r="AB84" s="93"/>
      <c r="AC84" s="93"/>
      <c r="AD84" s="94"/>
    </row>
    <row r="85" spans="1:30" ht="16.5" customHeight="1" x14ac:dyDescent="0.25">
      <c r="A85" s="8">
        <v>57</v>
      </c>
      <c r="B85" s="73" t="s">
        <v>3</v>
      </c>
      <c r="C85" s="55">
        <v>820</v>
      </c>
      <c r="D85" s="55">
        <v>449</v>
      </c>
      <c r="E85" s="66">
        <v>104</v>
      </c>
      <c r="F85" s="60">
        <f t="shared" si="0"/>
        <v>23.162583518930958</v>
      </c>
      <c r="G85" s="66">
        <v>80</v>
      </c>
      <c r="H85" s="60">
        <f t="shared" si="10"/>
        <v>17.817371937639198</v>
      </c>
      <c r="I85" s="66">
        <v>139</v>
      </c>
      <c r="J85" s="61">
        <f t="shared" si="1"/>
        <v>30.957683741648108</v>
      </c>
      <c r="K85" s="66">
        <v>256</v>
      </c>
      <c r="L85" s="62">
        <f t="shared" si="2"/>
        <v>57.015590200445438</v>
      </c>
      <c r="M85" s="66">
        <v>284</v>
      </c>
      <c r="N85" s="63">
        <f t="shared" si="3"/>
        <v>63.251670378619153</v>
      </c>
      <c r="O85" s="66">
        <v>237</v>
      </c>
      <c r="P85" s="63">
        <f t="shared" si="4"/>
        <v>52.783964365256125</v>
      </c>
      <c r="Q85" s="66">
        <v>255</v>
      </c>
      <c r="R85" s="63">
        <f t="shared" si="5"/>
        <v>56.792873051224944</v>
      </c>
      <c r="S85" s="66">
        <v>239</v>
      </c>
      <c r="T85" s="63">
        <f t="shared" si="6"/>
        <v>53.229398663697104</v>
      </c>
      <c r="U85" s="66">
        <v>48</v>
      </c>
      <c r="V85" s="64">
        <f t="shared" si="7"/>
        <v>10.690423162583519</v>
      </c>
      <c r="W85" s="66">
        <v>151</v>
      </c>
      <c r="X85" s="64">
        <f t="shared" si="8"/>
        <v>33.630289532293986</v>
      </c>
      <c r="Y85" s="66">
        <v>259</v>
      </c>
      <c r="Z85" s="65">
        <f t="shared" si="9"/>
        <v>57.683741648106903</v>
      </c>
      <c r="AA85" s="168"/>
      <c r="AB85" s="169"/>
      <c r="AC85" s="169"/>
      <c r="AD85" s="170"/>
    </row>
    <row r="86" spans="1:30" ht="18.75" customHeight="1" x14ac:dyDescent="0.25">
      <c r="A86" s="12">
        <v>58</v>
      </c>
      <c r="B86" s="11" t="s">
        <v>4</v>
      </c>
      <c r="C86" s="56">
        <v>126</v>
      </c>
      <c r="D86" s="56">
        <v>60</v>
      </c>
      <c r="E86" s="67">
        <v>15</v>
      </c>
      <c r="F86" s="60">
        <f t="shared" si="0"/>
        <v>25</v>
      </c>
      <c r="G86" s="67">
        <v>15</v>
      </c>
      <c r="H86" s="60">
        <f t="shared" si="10"/>
        <v>25</v>
      </c>
      <c r="I86" s="67">
        <v>17</v>
      </c>
      <c r="J86" s="61">
        <f t="shared" si="1"/>
        <v>28.333333333333332</v>
      </c>
      <c r="K86" s="67">
        <v>31</v>
      </c>
      <c r="L86" s="62">
        <f t="shared" si="2"/>
        <v>51.666666666666664</v>
      </c>
      <c r="M86" s="67">
        <v>29</v>
      </c>
      <c r="N86" s="63">
        <f t="shared" si="3"/>
        <v>48.333333333333336</v>
      </c>
      <c r="O86" s="67">
        <v>27</v>
      </c>
      <c r="P86" s="63">
        <f t="shared" si="4"/>
        <v>45</v>
      </c>
      <c r="Q86" s="67">
        <v>32</v>
      </c>
      <c r="R86" s="63">
        <f t="shared" si="5"/>
        <v>53.333333333333336</v>
      </c>
      <c r="S86" s="67">
        <v>28</v>
      </c>
      <c r="T86" s="63">
        <f t="shared" si="6"/>
        <v>46.666666666666664</v>
      </c>
      <c r="U86" s="67">
        <v>5</v>
      </c>
      <c r="V86" s="64">
        <f t="shared" si="7"/>
        <v>8.3333333333333339</v>
      </c>
      <c r="W86" s="67">
        <v>22</v>
      </c>
      <c r="X86" s="64">
        <f t="shared" si="8"/>
        <v>36.666666666666664</v>
      </c>
      <c r="Y86" s="67">
        <v>34</v>
      </c>
      <c r="Z86" s="65">
        <f t="shared" si="9"/>
        <v>56.666666666666664</v>
      </c>
      <c r="AA86" s="171"/>
      <c r="AB86" s="172"/>
      <c r="AC86" s="172"/>
      <c r="AD86" s="173"/>
    </row>
    <row r="87" spans="1:30" ht="16.5" customHeight="1" x14ac:dyDescent="0.25">
      <c r="A87" s="12">
        <v>59</v>
      </c>
      <c r="B87" s="11" t="s">
        <v>2</v>
      </c>
      <c r="C87" s="56">
        <v>50</v>
      </c>
      <c r="D87" s="56">
        <v>41</v>
      </c>
      <c r="E87" s="67">
        <v>12</v>
      </c>
      <c r="F87" s="60">
        <f t="shared" si="0"/>
        <v>29.26829268292683</v>
      </c>
      <c r="G87" s="67">
        <v>12</v>
      </c>
      <c r="H87" s="60">
        <f t="shared" si="10"/>
        <v>29.26829268292683</v>
      </c>
      <c r="I87" s="67">
        <v>13</v>
      </c>
      <c r="J87" s="61">
        <f t="shared" si="1"/>
        <v>31.707317073170731</v>
      </c>
      <c r="K87" s="67">
        <v>13</v>
      </c>
      <c r="L87" s="62">
        <f t="shared" si="2"/>
        <v>31.707317073170731</v>
      </c>
      <c r="M87" s="67">
        <v>14</v>
      </c>
      <c r="N87" s="63">
        <f t="shared" si="3"/>
        <v>34.146341463414636</v>
      </c>
      <c r="O87" s="67">
        <v>12</v>
      </c>
      <c r="P87" s="63">
        <f t="shared" si="4"/>
        <v>29.26829268292683</v>
      </c>
      <c r="Q87" s="67">
        <v>20</v>
      </c>
      <c r="R87" s="63">
        <f t="shared" si="5"/>
        <v>48.780487804878049</v>
      </c>
      <c r="S87" s="67">
        <v>11</v>
      </c>
      <c r="T87" s="63">
        <f t="shared" si="6"/>
        <v>26.829268292682926</v>
      </c>
      <c r="U87" s="67">
        <v>6</v>
      </c>
      <c r="V87" s="64">
        <f t="shared" si="7"/>
        <v>14.634146341463415</v>
      </c>
      <c r="W87" s="67">
        <v>5</v>
      </c>
      <c r="X87" s="64">
        <f t="shared" si="8"/>
        <v>12.195121951219512</v>
      </c>
      <c r="Y87" s="67">
        <v>13</v>
      </c>
      <c r="Z87" s="65">
        <f t="shared" si="9"/>
        <v>31.707317073170731</v>
      </c>
      <c r="AA87" s="92"/>
      <c r="AB87" s="93"/>
      <c r="AC87" s="93"/>
      <c r="AD87" s="94"/>
    </row>
    <row r="88" spans="1:30" ht="16.5" customHeight="1" thickBot="1" x14ac:dyDescent="0.3">
      <c r="A88" s="12">
        <v>60</v>
      </c>
      <c r="B88" s="11" t="s">
        <v>51</v>
      </c>
      <c r="C88" s="56">
        <v>13</v>
      </c>
      <c r="D88" s="56">
        <v>9</v>
      </c>
      <c r="E88" s="67">
        <v>2</v>
      </c>
      <c r="F88" s="60">
        <f t="shared" si="0"/>
        <v>22.222222222222221</v>
      </c>
      <c r="G88" s="67">
        <v>5</v>
      </c>
      <c r="H88" s="60">
        <f t="shared" si="10"/>
        <v>55.555555555555557</v>
      </c>
      <c r="I88" s="67">
        <v>3</v>
      </c>
      <c r="J88" s="61">
        <f t="shared" si="1"/>
        <v>33.333333333333336</v>
      </c>
      <c r="K88" s="67">
        <v>8</v>
      </c>
      <c r="L88" s="62">
        <f t="shared" si="2"/>
        <v>88.888888888888886</v>
      </c>
      <c r="M88" s="67">
        <v>6</v>
      </c>
      <c r="N88" s="63">
        <f t="shared" si="3"/>
        <v>66.666666666666671</v>
      </c>
      <c r="O88" s="67">
        <v>8</v>
      </c>
      <c r="P88" s="63">
        <f t="shared" si="4"/>
        <v>88.888888888888886</v>
      </c>
      <c r="Q88" s="67">
        <v>8</v>
      </c>
      <c r="R88" s="63">
        <f t="shared" si="5"/>
        <v>88.888888888888886</v>
      </c>
      <c r="S88" s="67">
        <v>9</v>
      </c>
      <c r="T88" s="63">
        <f t="shared" si="6"/>
        <v>100</v>
      </c>
      <c r="U88" s="67">
        <v>9</v>
      </c>
      <c r="V88" s="64">
        <f t="shared" si="7"/>
        <v>100</v>
      </c>
      <c r="W88" s="67">
        <v>9</v>
      </c>
      <c r="X88" s="64">
        <f t="shared" si="8"/>
        <v>100</v>
      </c>
      <c r="Y88" s="67">
        <v>9</v>
      </c>
      <c r="Z88" s="65">
        <f t="shared" si="9"/>
        <v>100</v>
      </c>
      <c r="AA88" s="157"/>
      <c r="AB88" s="157"/>
      <c r="AC88" s="157"/>
      <c r="AD88" s="157"/>
    </row>
    <row r="89" spans="1:30" ht="17.25" customHeight="1" thickBot="1" x14ac:dyDescent="0.35">
      <c r="A89" s="115" t="s">
        <v>81</v>
      </c>
      <c r="B89" s="116"/>
      <c r="C89" s="58">
        <f>+SUM(C29:C88)</f>
        <v>4902</v>
      </c>
      <c r="D89" s="58">
        <f>+SUM(D29:D88)</f>
        <v>3532</v>
      </c>
      <c r="E89" s="69">
        <f>+SUM(E29:E88)</f>
        <v>1252</v>
      </c>
      <c r="F89" s="70">
        <f>E89*100/D89</f>
        <v>35.447338618346549</v>
      </c>
      <c r="G89" s="69">
        <f>+SUM(G29:G88)</f>
        <v>1159</v>
      </c>
      <c r="H89" s="70">
        <f>G89*100/D89</f>
        <v>32.814269535673837</v>
      </c>
      <c r="I89" s="69">
        <f>+SUM(I29:I88)</f>
        <v>1069</v>
      </c>
      <c r="J89" s="70">
        <f>I89*100/D89</f>
        <v>30.266138165345414</v>
      </c>
      <c r="K89" s="69">
        <f>+SUM(K29:K88)</f>
        <v>2335</v>
      </c>
      <c r="L89" s="70">
        <f>K89*100/D89</f>
        <v>66.109852774631932</v>
      </c>
      <c r="M89" s="69">
        <f>+SUM(M29:M88)</f>
        <v>2453</v>
      </c>
      <c r="N89" s="70">
        <f>M89*100/D89</f>
        <v>69.450736126840312</v>
      </c>
      <c r="O89" s="69">
        <f>+SUM(O29:O88)</f>
        <v>1919</v>
      </c>
      <c r="P89" s="70">
        <f>O89*100/D89</f>
        <v>54.331823329558325</v>
      </c>
      <c r="Q89" s="69">
        <f>+SUM(Q29:Q88)</f>
        <v>2156</v>
      </c>
      <c r="R89" s="70">
        <f>Q89*100/D89</f>
        <v>61.041902604756515</v>
      </c>
      <c r="S89" s="69">
        <f>+SUM(S29:S88)</f>
        <v>2010</v>
      </c>
      <c r="T89" s="70">
        <f>S89*100/D89</f>
        <v>56.908267270668176</v>
      </c>
      <c r="U89" s="69">
        <f>+SUM(U29:U88)</f>
        <v>342</v>
      </c>
      <c r="V89" s="70">
        <f>U89*100/D89</f>
        <v>9.6828992072480187</v>
      </c>
      <c r="W89" s="69">
        <f>+SUM(W29:W88)</f>
        <v>644</v>
      </c>
      <c r="X89" s="70">
        <f>W89*100/D89</f>
        <v>18.233295583238959</v>
      </c>
      <c r="Y89" s="69">
        <f>+SUM(Y29:Y88)</f>
        <v>2393</v>
      </c>
      <c r="Z89" s="69">
        <f>Y89*100/D89</f>
        <v>67.751981879954698</v>
      </c>
      <c r="AA89" s="167"/>
      <c r="AB89" s="159"/>
      <c r="AC89" s="159"/>
      <c r="AD89" s="160"/>
    </row>
    <row r="90" spans="1:30" x14ac:dyDescent="0.25">
      <c r="A90" s="13"/>
      <c r="B90" s="14"/>
      <c r="C90" s="14"/>
      <c r="D90" s="14"/>
    </row>
    <row r="91" spans="1:30" ht="12.75" customHeight="1" x14ac:dyDescent="0.25">
      <c r="A91" s="14"/>
      <c r="B91" s="14"/>
      <c r="C91" s="14"/>
      <c r="D91" s="14"/>
    </row>
    <row r="92" spans="1:30" ht="18" customHeight="1" x14ac:dyDescent="0.25">
      <c r="A92" s="14"/>
      <c r="B92" s="14"/>
      <c r="C92" s="14"/>
      <c r="D92" s="14"/>
    </row>
    <row r="93" spans="1:30" x14ac:dyDescent="0.25">
      <c r="A93" s="14"/>
      <c r="B93" s="14"/>
      <c r="C93" s="14"/>
      <c r="D93" s="71"/>
    </row>
    <row r="94" spans="1:30" x14ac:dyDescent="0.25">
      <c r="A94" s="2"/>
      <c r="B94" s="2"/>
      <c r="C94" s="2"/>
      <c r="D94" s="2"/>
      <c r="E94" s="2"/>
    </row>
    <row r="95" spans="1:30" x14ac:dyDescent="0.25">
      <c r="A95" s="2"/>
      <c r="B95" s="2"/>
      <c r="C95" s="2"/>
      <c r="D95" s="2"/>
      <c r="E95" s="2"/>
    </row>
    <row r="96" spans="1:30" ht="12.75" customHeight="1" x14ac:dyDescent="0.25">
      <c r="A96" s="2"/>
      <c r="B96" s="2"/>
      <c r="C96" s="2"/>
      <c r="D96" s="2"/>
      <c r="E96" s="2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C100" s="1"/>
    </row>
    <row r="101" spans="1:5" x14ac:dyDescent="0.25">
      <c r="C101" s="1"/>
    </row>
    <row r="102" spans="1:5" x14ac:dyDescent="0.25">
      <c r="C102" s="1"/>
    </row>
    <row r="103" spans="1:5" x14ac:dyDescent="0.25">
      <c r="C103" s="1"/>
    </row>
  </sheetData>
  <mergeCells count="100">
    <mergeCell ref="AA79:AD79"/>
    <mergeCell ref="AA26:AD28"/>
    <mergeCell ref="A26:A28"/>
    <mergeCell ref="B26:B28"/>
    <mergeCell ref="C26:C28"/>
    <mergeCell ref="D26:D28"/>
    <mergeCell ref="AA75:AD75"/>
    <mergeCell ref="AA77:AD77"/>
    <mergeCell ref="AA69:AD69"/>
    <mergeCell ref="AA70:AD70"/>
    <mergeCell ref="AA71:AD71"/>
    <mergeCell ref="AA72:AD72"/>
    <mergeCell ref="AA73:AD73"/>
    <mergeCell ref="AA74:AD74"/>
    <mergeCell ref="AA76:AD76"/>
    <mergeCell ref="AA78:AD78"/>
    <mergeCell ref="AA89:AD89"/>
    <mergeCell ref="AA80:AD80"/>
    <mergeCell ref="AA81:AD81"/>
    <mergeCell ref="AA83:AD83"/>
    <mergeCell ref="AA84:AD84"/>
    <mergeCell ref="AA88:AD88"/>
    <mergeCell ref="AA82:AD82"/>
    <mergeCell ref="AA87:AD87"/>
    <mergeCell ref="AA85:AD85"/>
    <mergeCell ref="AA86:AD86"/>
    <mergeCell ref="AA68:AD68"/>
    <mergeCell ref="AA59:AD59"/>
    <mergeCell ref="AA60:AD60"/>
    <mergeCell ref="AA58:AD58"/>
    <mergeCell ref="AA55:AD55"/>
    <mergeCell ref="AA61:AD61"/>
    <mergeCell ref="AA62:AD62"/>
    <mergeCell ref="AA57:AD57"/>
    <mergeCell ref="AA63:AD63"/>
    <mergeCell ref="AA64:AD64"/>
    <mergeCell ref="AA65:AD65"/>
    <mergeCell ref="AA66:AD66"/>
    <mergeCell ref="AA67:AD67"/>
    <mergeCell ref="AA47:AD47"/>
    <mergeCell ref="AA49:AD49"/>
    <mergeCell ref="AA53:AD53"/>
    <mergeCell ref="AA54:AD54"/>
    <mergeCell ref="AA56:AD56"/>
    <mergeCell ref="AA52:AD52"/>
    <mergeCell ref="AA48:AD48"/>
    <mergeCell ref="AA51:AD51"/>
    <mergeCell ref="AA50:AD50"/>
    <mergeCell ref="AA44:AD44"/>
    <mergeCell ref="AA45:AD45"/>
    <mergeCell ref="AA46:AD46"/>
    <mergeCell ref="AA38:AD38"/>
    <mergeCell ref="AA40:AD40"/>
    <mergeCell ref="AA41:AD41"/>
    <mergeCell ref="AA42:AD42"/>
    <mergeCell ref="AA39:AD39"/>
    <mergeCell ref="AA43:AD43"/>
    <mergeCell ref="AA37:AD37"/>
    <mergeCell ref="AA35:AD35"/>
    <mergeCell ref="AA36:AD36"/>
    <mergeCell ref="AA33:AD33"/>
    <mergeCell ref="AA34:AD34"/>
    <mergeCell ref="B2:J4"/>
    <mergeCell ref="A13:B13"/>
    <mergeCell ref="A14:B14"/>
    <mergeCell ref="A15:B15"/>
    <mergeCell ref="A16:B16"/>
    <mergeCell ref="A6:B6"/>
    <mergeCell ref="A7:B7"/>
    <mergeCell ref="A8:B8"/>
    <mergeCell ref="A9:B9"/>
    <mergeCell ref="A12:B12"/>
    <mergeCell ref="A11:B11"/>
    <mergeCell ref="A10:C10"/>
    <mergeCell ref="A89:B89"/>
    <mergeCell ref="U26:X26"/>
    <mergeCell ref="G27:H27"/>
    <mergeCell ref="M26:T26"/>
    <mergeCell ref="E27:F27"/>
    <mergeCell ref="M27:N27"/>
    <mergeCell ref="O27:P27"/>
    <mergeCell ref="Q27:R27"/>
    <mergeCell ref="S27:T27"/>
    <mergeCell ref="U27:V27"/>
    <mergeCell ref="I26:J27"/>
    <mergeCell ref="E26:H26"/>
    <mergeCell ref="AA29:AD29"/>
    <mergeCell ref="AA30:AD30"/>
    <mergeCell ref="AA32:AD32"/>
    <mergeCell ref="A25:G25"/>
    <mergeCell ref="A17:C17"/>
    <mergeCell ref="A23:B23"/>
    <mergeCell ref="W27:X27"/>
    <mergeCell ref="Y27:Z27"/>
    <mergeCell ref="K27:L27"/>
    <mergeCell ref="AA31:AD31"/>
    <mergeCell ref="A21:B21"/>
    <mergeCell ref="A22:B22"/>
    <mergeCell ref="A18:C18"/>
    <mergeCell ref="A19:C19"/>
  </mergeCells>
  <pageMargins left="0.70866141732283472" right="0.70866141732283472" top="0.74803149606299213" bottom="0.74803149606299213" header="0.31496062992125984" footer="0.31496062992125984"/>
  <pageSetup paperSize="8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2024 m.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</dc:creator>
  <cp:lastModifiedBy>Jolita Matuzienė</cp:lastModifiedBy>
  <cp:lastPrinted>2020-02-12T14:17:23Z</cp:lastPrinted>
  <dcterms:created xsi:type="dcterms:W3CDTF">1996-10-14T23:33:28Z</dcterms:created>
  <dcterms:modified xsi:type="dcterms:W3CDTF">2025-09-04T19:52:02Z</dcterms:modified>
</cp:coreProperties>
</file>